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<sst xmlns="http://schemas.openxmlformats.org/spreadsheetml/2006/main" count="272" uniqueCount="238">
  <si>
    <t>Наименование</t>
  </si>
  <si>
    <t>Отклонение</t>
  </si>
  <si>
    <t xml:space="preserve">сумма, руб.     </t>
  </si>
  <si>
    <t>%/ раз</t>
  </si>
  <si>
    <t>План на 2020 год, руб (проект)</t>
  </si>
  <si>
    <t>00010100000000000000</t>
  </si>
  <si>
    <t>182 1 01 02010 01 0000 110</t>
  </si>
  <si>
    <t>182 1 01 02020 01 0000 110</t>
  </si>
  <si>
    <t>182 1 01 02030 01 0000 110</t>
  </si>
  <si>
    <t>182 1 01 02040 01 0000 110</t>
  </si>
  <si>
    <t>00010300000000000000</t>
  </si>
  <si>
    <t>100 1 03 02230 01 0000 110</t>
  </si>
  <si>
    <t>100 1 03 02240 01 0000 110</t>
  </si>
  <si>
    <t>100 1 03 02250 01 0000 110</t>
  </si>
  <si>
    <t>100 1 03 02260 01 0000 110</t>
  </si>
  <si>
    <t>00010500000000000000</t>
  </si>
  <si>
    <t>18210502010020000110</t>
  </si>
  <si>
    <t>18210502020020000110</t>
  </si>
  <si>
    <t>18210503010010000110</t>
  </si>
  <si>
    <t>18210504020020000110</t>
  </si>
  <si>
    <t>код бюджетной классификации</t>
  </si>
  <si>
    <t>18210700000000000000</t>
  </si>
  <si>
    <t>18210701020010000110</t>
  </si>
  <si>
    <t>00010800000000000000</t>
  </si>
  <si>
    <t>18210803010010000110</t>
  </si>
  <si>
    <t>00110807150010000110</t>
  </si>
  <si>
    <t>18210901030050000110</t>
  </si>
  <si>
    <t>00011100000000000000</t>
  </si>
  <si>
    <t>00111105013050000120</t>
  </si>
  <si>
    <t>00111105013130000120</t>
  </si>
  <si>
    <t>00111105025050000120</t>
  </si>
  <si>
    <t>00111105035050000120</t>
  </si>
  <si>
    <t>00111105075050000120</t>
  </si>
  <si>
    <t>00111107015050000120</t>
  </si>
  <si>
    <t>00011200000000000000</t>
  </si>
  <si>
    <t>048 1 12 01010 01 0000 120</t>
  </si>
  <si>
    <t>048 1 12 01020 01 0000 120</t>
  </si>
  <si>
    <t>048 1 12 01030 01 0000 120</t>
  </si>
  <si>
    <t>048 1 12 01040 01 0000 120</t>
  </si>
  <si>
    <t>00011300000000000000</t>
  </si>
  <si>
    <t>00111301995050000130</t>
  </si>
  <si>
    <t>00311301995050000130</t>
  </si>
  <si>
    <t>00111302065050000130</t>
  </si>
  <si>
    <t>00511302995050013130</t>
  </si>
  <si>
    <t>00311302995050014130</t>
  </si>
  <si>
    <t>00511302995050014130</t>
  </si>
  <si>
    <t>00011400000000000000</t>
  </si>
  <si>
    <t>00111402052050000410</t>
  </si>
  <si>
    <t>00111402053050000410</t>
  </si>
  <si>
    <t>00111406013050000430</t>
  </si>
  <si>
    <t>00111406013130000430</t>
  </si>
  <si>
    <t>00111406313100000430</t>
  </si>
  <si>
    <t>00111406313130000430</t>
  </si>
  <si>
    <t>00011600000000000000</t>
  </si>
  <si>
    <t>182 1 16 03010 01 0000 140</t>
  </si>
  <si>
    <t>182 1 16 03030 01 0000 140</t>
  </si>
  <si>
    <t>182 1 16 06000 01 0000 140</t>
  </si>
  <si>
    <t>188 1 16 08010 01 0000 140</t>
  </si>
  <si>
    <t>188 1 16 08020 01 0000 140</t>
  </si>
  <si>
    <t>188 1 16 21050 05 0000 140</t>
  </si>
  <si>
    <t>001 1 16 23051 05 0000 140</t>
  </si>
  <si>
    <t>041 1 16 25030 01 0000 140</t>
  </si>
  <si>
    <t>321 1 16 25060 01 0000 140</t>
  </si>
  <si>
    <t>188 1 16 28000 01 0000 140</t>
  </si>
  <si>
    <t>141 1 16 28000 01 0000 140</t>
  </si>
  <si>
    <t>161  1 16 33050 05 0000 140</t>
  </si>
  <si>
    <t>188 1 16 43000 01 0000 140</t>
  </si>
  <si>
    <t>000 1 16 90050 05 0000 140</t>
  </si>
  <si>
    <t>00011700000000000000</t>
  </si>
  <si>
    <t>00311701050050000180</t>
  </si>
  <si>
    <t>00111705050050001180</t>
  </si>
  <si>
    <t>00020000000000000000</t>
  </si>
  <si>
    <t>00520215001050000151</t>
  </si>
  <si>
    <t>00520215002050000151</t>
  </si>
  <si>
    <t>00020220000000000151</t>
  </si>
  <si>
    <t>00520229999050000151</t>
  </si>
  <si>
    <t>00120220216050000151</t>
  </si>
  <si>
    <t>00520220216050000151</t>
  </si>
  <si>
    <t>00520225519050000151</t>
  </si>
  <si>
    <t>005 2 02 29999 05 0000 151</t>
  </si>
  <si>
    <t>005 2 029999 05 0000 151</t>
  </si>
  <si>
    <t>00020230000000000151</t>
  </si>
  <si>
    <t>005 2 02 39999 05 0000 151</t>
  </si>
  <si>
    <t>005 2 02 30024 05 0000 151</t>
  </si>
  <si>
    <t>005 2 02 35120 05 0000 151</t>
  </si>
  <si>
    <t>000 2 02 40000 00 0000 151</t>
  </si>
  <si>
    <t>005 2 02 40014 05 0000 151</t>
  </si>
  <si>
    <t>00520249999050000151</t>
  </si>
  <si>
    <t>00521900000000000000</t>
  </si>
  <si>
    <t>00521960010050000151</t>
  </si>
  <si>
    <t>ИТОГО ДОХОДОВ</t>
  </si>
  <si>
    <t xml:space="preserve">  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</si>
  <si>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 и 228 Налогового кодекса Российской Федерац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</si>
  <si>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</si>
  <si>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</si>
  <si>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Налог  на  доходы   физических   лиц в виде фиксированных авансовых платежей с доходов, полученных физическими  лицами, являющимися иностранными гражданами,                    осуществляющими трудовую деятельность по найму  у  физических  лиц  на  основан</t>
  </si>
  <si>
    <t xml:space="preserve"> 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</si>
  <si>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</si>
  <si>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</si>
  <si>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</si>
  <si>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</si>
  <si>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НАЛОГОВЫЕ И НЕНАЛОГОВЫЕ ДОХОДЫ</t>
  </si>
  <si>
    <t>НАЛОГИ НА СОВОКУПНЫЙ ДОХОД</t>
  </si>
  <si>
    <t xml:space="preserve"> Единый сельскохозяйственный налог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</si>
  <si>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</si>
  <si>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</si>
  <si>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</t>
  </si>
  <si>
    <t xml:space="preserve"> НАЛОГИ, СБОРЫ И РЕГУЛЯРНЫЕ ПЛАТЕЖИ ЗА ПОЛЬЗОВАНИЕ ПРИРОДНЫМИ РЕСУРСАМИ</t>
  </si>
  <si>
    <t xml:space="preserve"> Налог на добычу общераспространенных полезных ископаемых</t>
  </si>
  <si>
    <t xml:space="preserve"> 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</si>
  <si>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</si>
  <si>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Государственная пошлина за выдачу разрешения на установку рекламной конструкции</t>
  </si>
  <si>
    <t xml:space="preserve"> 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</si>
  <si>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</si>
  <si>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</si>
  <si>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</si>
  <si>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</si>
  <si>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</si>
  <si>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</si>
  <si>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Доходы от сдачи в аренду имущества, составляющего казну муниципальных районов (за исключением земельных участков)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</si>
  <si>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</si>
  <si>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ПЛАТЕЖИ ПРИ ПОЛЬЗОВАНИИ ПРИРОДНЫМИ РЕСУРСАМИ </t>
  </si>
  <si>
    <t>Плата за выбросы загрязняющих веществ в атмосферный воздух  стационарными объектами</t>
  </si>
  <si>
    <t>Плата за выбросы загрязняющих веществ в атмосферный воздух передвижными объектами</t>
  </si>
  <si>
    <t xml:space="preserve">Плата за выбросы загрязняющих веществ в водные объекты  
</t>
  </si>
  <si>
    <t>Плата за размещение отходов производства и потребления</t>
  </si>
  <si>
    <t xml:space="preserve"> 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</si>
  <si>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</si>
  <si>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 xml:space="preserve"> 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</si>
  <si>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районов: доходы от  возврата бюджетных средств, предоставленных за счет средств межбюджетных трансфертов из областного бюджета</t>
  </si>
  <si>
    <t>Прочие доходы от компенсации затрат бюджетов муниципальных районов: прочие доходы от компенсации затрат бюджета Фурмановского муниципального района</t>
  </si>
  <si>
    <t xml:space="preserve"> ДОХОДЫ ОТ ПРОДАЖИ МАТЕРИАЛЬНЫХ И НЕМАТЕРИАЛЬНЫХ АКТИВОВ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</si>
  <si>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</si>
  <si>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</si>
  <si>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</si>
  <si>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</si>
  <si>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</si>
  <si>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 </t>
  </si>
  <si>
    <t xml:space="preserve"> 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</si>
  <si>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статьей 119.1, 119.2 пунктами 1 и 2 статьи 120, статьями 125, 126, 126.1, 128, 129, 129.1,  132, 133,  134, 135, 135.1,135.2 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</si>
  <si>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</si>
  <si>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</si>
  <si>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</si>
  <si>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</si>
  <si>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</si>
  <si>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</si>
  <si>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</si>
  <si>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(штрафы), за нарушение земельного законодательства</t>
  </si>
  <si>
    <t>Денежные   взыскания   (штрафы)   за   нарушение   законодательства    в    области   обеспечения санитарно-эпидемиологического       благополучия человека и законодательства в сфере защиты  прав потребителей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</si>
  <si>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</t>
  </si>
  <si>
    <t>Денежные взыскания (штрафы) за нарушение законодательства РФ об административных правонарушениях, предусмотренные статьей 20.25 Кодекса об административных правонарушениях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</si>
  <si>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</si>
  <si>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 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</si>
  <si>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</si>
  <si>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районов: плата по договорам на установку рекламной конструкции</t>
  </si>
  <si>
    <t xml:space="preserve"> БЕЗВОЗМЕЗДНЫЕ ПОСТУПЛЕНИЯ</t>
  </si>
  <si>
    <t xml:space="preserve"> Дотации бюджетам муниципальных районов на выравнивание бюджетной обеспеченности</t>
  </si>
  <si>
    <t xml:space="preserve"> 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</si>
  <si>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</si>
  <si>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</si>
  <si>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муниципальных районов на софинансирование расходов, связанных с поэтапным доведением средней 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</t>
  </si>
  <si>
    <t xml:space="preserve">Субсидии бюджетам муниципальных районов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 </t>
  </si>
  <si>
    <t xml:space="preserve">Субсидии бюджетам муниципальных районов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 </t>
  </si>
  <si>
    <t xml:space="preserve">Субсидии бюджетам муниципальных районов на софинансирование расходов по обеспечению функционирования многофункциональных центров предоставления государственных и муниципальных услуг </t>
  </si>
  <si>
    <t xml:space="preserve">Субсидии бюджетам муниципальных районов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</t>
  </si>
  <si>
    <t>Иные межбюджетные трансферты</t>
  </si>
  <si>
    <t xml:space="preserve">Межбюджетные трансферты городских поселений, перечисляемые бюджету Фурмановского муниципального района на исполнение переданных полномочий по решению вопросов местного значения в соответствии с заключенными соглашениями </t>
  </si>
  <si>
    <t xml:space="preserve">Межбюджетные трансферты сельских поселений, перечисляемые бюджету Фурмановского муниципального района на исполнение переданных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</si>
  <si>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</si>
  <si>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</si>
  <si>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</si>
  <si>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</si>
  <si>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</si>
  <si>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</si>
  <si>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Субвенции бюджетам муниципальных районов на осуществление переданных органам местного самоуправления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муниципальных общеобразовательных организаций </t>
  </si>
  <si>
    <t>Субвенции бюджетам муниципальных районов на осуществление переданных органам местного самоуправления государственных полномочий Ивановской области  по присмотру и уходу за детьми-сиротами и детьми, оставшимися без попечения родителей, детьми-инвалидами в муниципальных  дошкольных образовательных организациях и детьми, нуждающимися в длительном лечении, в муниципальных  дошкольных образовательных организациях, осуществляющих оздоровление</t>
  </si>
  <si>
    <t xml:space="preserve">Субвенции бюджетам муниципальных районов на осуществление полномочий по созданию и организации деятельности комиссий по делам несовершеннолетних и защите их прав </t>
  </si>
  <si>
    <t xml:space="preserve">Субвенции бюджетам муниципальных районов на осуществление переданных 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</si>
  <si>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 xml:space="preserve">Субвенции бюджетам муниципальных районов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</si>
  <si>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на осуществление переданных государственных полномочий по организации 2-х разового питания в лагерях дневного пребывания детей-сирот и детей, находящихся в трудной жизненной ситуации</t>
  </si>
  <si>
    <t xml:space="preserve">Субвенции бюджетам муниципальных районов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</si>
  <si>
    <t xml:space="preserve">Субвенции бюджетам муниципальных районов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</t>
  </si>
  <si>
    <t>Налоги на имущество</t>
  </si>
  <si>
    <t>00010600000000000000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</si>
  <si>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</si>
  <si>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18210601030050000110</t>
  </si>
  <si>
    <t>18210906010020000110</t>
  </si>
  <si>
    <t>Налог с продаж</t>
  </si>
  <si>
    <t>048  1 16 35030 05 0000 140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</si>
  <si>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</si>
  <si>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00520225097050000151</t>
  </si>
  <si>
    <t>Субсидии бюджетам муниципальных районов на поддержку отрасли культуры</t>
  </si>
  <si>
    <t>План на 2021 год, руб (проект)</t>
  </si>
  <si>
    <t>322 1 16 43000 01 0000 140</t>
  </si>
  <si>
    <t>00111705050050005180</t>
  </si>
  <si>
    <t>Прочие неналоговые доходы бюджетов муниципальных районов: прочие неналоговые доходы</t>
  </si>
  <si>
    <t>Субсидии бюджетам муниципальных районов на организацию целевой подготовки педагогов для работы в муниципальных образовательных организациях Ивановской области</t>
  </si>
  <si>
    <t>18210907033050000110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</si>
  <si>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   </t>
  </si>
  <si>
    <t>048 1 12 01041 01 0000 120</t>
  </si>
  <si>
    <t>048 1 12 01042 01 0000 120</t>
  </si>
  <si>
    <t>Плата за размещение отходов производства</t>
  </si>
  <si>
    <t>Плата за размещение твердых коммунальных отходов</t>
  </si>
  <si>
    <t>005 2 02 35082 05 0000 151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</si>
  <si>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</si>
  <si>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00520220077050000151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</si>
  <si>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</si>
  <si>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</si>
  <si>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00520225497050000151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</si>
  <si>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</si>
  <si>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муниципальных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</t>
  </si>
  <si>
    <t xml:space="preserve">Субсидии бюджетам муниципальных районов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</si>
  <si>
    <t>005 2 19 25519 05 0000151</t>
  </si>
  <si>
    <t>Возврат остатков субсидий на поддержку отрасли культуры из бюджетов муниципальных районов</t>
  </si>
  <si>
    <t>000 1 09 00000 00 0000 000</t>
  </si>
  <si>
    <r>
      <t xml:space="preserve">Доходы бюджета </t>
    </r>
    <r>
      <rPr>
        <b/>
        <sz val="11"/>
        <color indexed="8"/>
        <rFont val="Times New Roman"/>
        <family val="1"/>
      </rPr>
      <t>Фурмановского муниципального района  на 2019 год и на плановый период 2020 и 2021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</si>
  <si>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Исполнено (отчет) за       2018 год, руб.</t>
  </si>
  <si>
    <t>Ожидаемое исполнение (оценка) за 2019 год, руб.</t>
  </si>
  <si>
    <t>к отчету за 2018 год</t>
  </si>
  <si>
    <t>к ожидаемому исполнению за 2019 год</t>
  </si>
  <si>
    <t>План на 2022 год, руб (проект)</t>
  </si>
  <si>
    <t>Денежные взыскания (штрафы) за нарушение бюджетного законодательства (в части бюджетов муниципальных районов)</t>
  </si>
  <si>
    <t>Прочие денежные взыскания (штрафы) за правонарушения в области дорожного движения</t>
  </si>
  <si>
    <t>Прочие субсидии бюджетам муниципальных районов</t>
  </si>
  <si>
    <t>Субсидии бюджетам муниципальных районов на проведение комплексных кадастровых работ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</si>
  <si>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</si>
  <si>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 бюджетам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</si>
  <si>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</si>
  <si>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</si>
  <si>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Административные штрафы, установленные Кодексом Российской Федерации об админтстративных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</si>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</sst>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20" borderId="3">
      <alignment shrinkToFit="1"/>
      <protection/>
    </xf>
    <xf numFmtId="0" fontId="34" fillId="0" borderId="2">
      <alignment horizontal="left"/>
      <protection/>
    </xf>
    <xf numFmtId="4" fontId="34" fillId="21" borderId="2">
      <alignment horizontal="right" vertical="top" shrinkToFit="1"/>
      <protection/>
    </xf>
    <xf numFmtId="10" fontId="34" fillId="21" borderId="2">
      <alignment horizontal="right" vertical="top" shrinkToFit="1"/>
      <protection/>
    </xf>
    <xf numFmtId="0" fontId="32" fillId="20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10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3">
      <alignment horizontal="left"/>
      <protection/>
    </xf>
    <xf numFmtId="0" fontId="32" fillId="20" borderId="4">
      <alignment horizontal="center"/>
      <protection/>
    </xf>
    <xf numFmtId="0" fontId="32" fillId="20" borderId="4">
      <alignment horizontal="left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21" borderId="12" applyNumberFormat="0" applyFont="0" applyAlignment="0" applyProtection="0"/>
    <xf numFmtId="9" fontId="1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4" fontId="5" fillId="0" borderId="14" xfId="83" applyNumberFormat="1" applyFont="1" applyBorder="1" applyAlignment="1">
      <alignment horizontal="center" vertical="top" wrapText="1"/>
      <protection/>
    </xf>
    <xf numFmtId="4" fontId="5" fillId="0" borderId="14" xfId="83" applyNumberFormat="1" applyFont="1" applyBorder="1" applyAlignment="1">
      <alignment horizontal="center" vertical="top"/>
      <protection/>
    </xf>
    <xf numFmtId="0" fontId="5" fillId="0" borderId="14" xfId="0" applyFont="1" applyBorder="1" applyAlignment="1">
      <alignment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7" fillId="0" borderId="14" xfId="56" applyNumberFormat="1" applyFont="1" applyFill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left" vertical="top" wrapText="1"/>
    </xf>
    <xf numFmtId="0" fontId="9" fillId="0" borderId="14" xfId="56" applyNumberFormat="1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4" xfId="83" applyNumberFormat="1" applyFont="1" applyBorder="1" applyAlignment="1">
      <alignment horizontal="center" vertical="top"/>
      <protection/>
    </xf>
    <xf numFmtId="0" fontId="7" fillId="0" borderId="14" xfId="0" applyFont="1" applyBorder="1" applyAlignment="1">
      <alignment horizontal="justify" vertical="top" wrapText="1"/>
    </xf>
    <xf numFmtId="4" fontId="9" fillId="0" borderId="3" xfId="46" applyNumberFormat="1" applyFont="1" applyFill="1" applyAlignment="1" applyProtection="1">
      <alignment horizontal="center" vertical="top" wrapText="1"/>
      <protection/>
    </xf>
    <xf numFmtId="49" fontId="9" fillId="0" borderId="3" xfId="46" applyNumberFormat="1" applyFont="1" applyFill="1" applyAlignment="1" applyProtection="1">
      <alignment horizontal="center" vertical="top" wrapText="1"/>
      <protection/>
    </xf>
    <xf numFmtId="49" fontId="9" fillId="0" borderId="16" xfId="46" applyNumberFormat="1" applyFont="1" applyFill="1" applyBorder="1" applyAlignment="1" applyProtection="1">
      <alignment horizontal="center" vertical="top" wrapText="1"/>
      <protection/>
    </xf>
    <xf numFmtId="49" fontId="9" fillId="0" borderId="15" xfId="46" applyNumberFormat="1" applyFont="1" applyFill="1" applyBorder="1" applyAlignment="1" applyProtection="1">
      <alignment horizontal="center" vertical="top" wrapText="1"/>
      <protection/>
    </xf>
    <xf numFmtId="49" fontId="7" fillId="0" borderId="17" xfId="46" applyNumberFormat="1" applyFont="1" applyFill="1" applyBorder="1" applyAlignment="1" applyProtection="1">
      <alignment horizontal="center" vertical="top" wrapText="1"/>
      <protection/>
    </xf>
    <xf numFmtId="49" fontId="9" fillId="0" borderId="18" xfId="46" applyNumberFormat="1" applyFont="1" applyFill="1" applyBorder="1" applyAlignment="1" applyProtection="1">
      <alignment horizontal="center" vertical="top" wrapText="1"/>
      <protection/>
    </xf>
    <xf numFmtId="49" fontId="7" fillId="0" borderId="18" xfId="46" applyNumberFormat="1" applyFont="1" applyFill="1" applyBorder="1" applyAlignment="1" applyProtection="1">
      <alignment horizontal="center" vertical="top" wrapText="1"/>
      <protection/>
    </xf>
    <xf numFmtId="49" fontId="7" fillId="0" borderId="16" xfId="46" applyNumberFormat="1" applyFont="1" applyFill="1" applyBorder="1" applyAlignment="1" applyProtection="1">
      <alignment horizontal="center" vertical="top"/>
      <protection/>
    </xf>
    <xf numFmtId="49" fontId="9" fillId="0" borderId="17" xfId="46" applyNumberFormat="1" applyFont="1" applyFill="1" applyBorder="1" applyAlignment="1" applyProtection="1">
      <alignment horizontal="center" vertical="top"/>
      <protection/>
    </xf>
    <xf numFmtId="49" fontId="9" fillId="0" borderId="18" xfId="46" applyNumberFormat="1" applyFont="1" applyFill="1" applyBorder="1" applyAlignment="1" applyProtection="1">
      <alignment horizontal="center" vertical="top"/>
      <protection/>
    </xf>
    <xf numFmtId="49" fontId="9" fillId="0" borderId="19" xfId="46" applyNumberFormat="1" applyFont="1" applyFill="1" applyBorder="1" applyAlignment="1" applyProtection="1">
      <alignment horizontal="center" vertical="top" wrapText="1"/>
      <protection/>
    </xf>
    <xf numFmtId="49" fontId="7" fillId="0" borderId="3" xfId="46" applyNumberFormat="1" applyFont="1" applyFill="1" applyAlignment="1" applyProtection="1">
      <alignment horizontal="center" vertical="top" wrapText="1"/>
      <protection/>
    </xf>
    <xf numFmtId="49" fontId="9" fillId="0" borderId="17" xfId="46" applyNumberFormat="1" applyFont="1" applyFill="1" applyBorder="1" applyAlignment="1" applyProtection="1">
      <alignment horizontal="center" vertical="top" wrapText="1"/>
      <protection/>
    </xf>
    <xf numFmtId="49" fontId="9" fillId="0" borderId="18" xfId="46" applyNumberFormat="1" applyFont="1" applyFill="1" applyBorder="1" applyAlignment="1" applyProtection="1">
      <alignment horizontal="center"/>
      <protection/>
    </xf>
    <xf numFmtId="49" fontId="7" fillId="0" borderId="18" xfId="46" applyNumberFormat="1" applyFont="1" applyFill="1" applyBorder="1" applyAlignment="1" applyProtection="1">
      <alignment horizontal="center"/>
      <protection/>
    </xf>
    <xf numFmtId="49" fontId="9" fillId="0" borderId="20" xfId="46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>
      <alignment horizontal="center"/>
    </xf>
    <xf numFmtId="172" fontId="6" fillId="0" borderId="14" xfId="0" applyNumberFormat="1" applyFont="1" applyBorder="1" applyAlignment="1">
      <alignment horizontal="center" vertical="top" wrapText="1"/>
    </xf>
    <xf numFmtId="172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49" fontId="9" fillId="0" borderId="21" xfId="46" applyNumberFormat="1" applyFont="1" applyFill="1" applyBorder="1" applyAlignment="1" applyProtection="1">
      <alignment horizontal="center" vertical="top" wrapText="1"/>
      <protection/>
    </xf>
    <xf numFmtId="0" fontId="5" fillId="0" borderId="14" xfId="0" applyFont="1" applyBorder="1" applyAlignment="1">
      <alignment horizontal="center" vertical="top" wrapText="1"/>
    </xf>
    <xf numFmtId="49" fontId="7" fillId="0" borderId="18" xfId="46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49" fontId="7" fillId="0" borderId="16" xfId="46" applyNumberFormat="1" applyFont="1" applyFill="1" applyBorder="1" applyAlignment="1" applyProtection="1">
      <alignment horizontal="center" vertical="top" wrapText="1"/>
      <protection/>
    </xf>
    <xf numFmtId="3" fontId="9" fillId="0" borderId="18" xfId="46" applyNumberFormat="1" applyFont="1" applyFill="1" applyBorder="1" applyAlignment="1" applyProtection="1">
      <alignment horizontal="center" vertical="top" wrapText="1"/>
      <protection/>
    </xf>
    <xf numFmtId="0" fontId="6" fillId="0" borderId="18" xfId="46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/>
    </xf>
    <xf numFmtId="171" fontId="6" fillId="0" borderId="14" xfId="90" applyFont="1" applyBorder="1" applyAlignment="1">
      <alignment horizontal="center" vertical="top" wrapText="1"/>
    </xf>
    <xf numFmtId="171" fontId="6" fillId="0" borderId="14" xfId="90" applyFont="1" applyBorder="1" applyAlignment="1">
      <alignment vertical="top" wrapText="1"/>
    </xf>
    <xf numFmtId="171" fontId="50" fillId="0" borderId="14" xfId="90" applyFont="1" applyBorder="1" applyAlignment="1">
      <alignment horizontal="center" vertical="top"/>
    </xf>
    <xf numFmtId="171" fontId="5" fillId="0" borderId="14" xfId="90" applyFont="1" applyBorder="1" applyAlignment="1">
      <alignment horizontal="center" vertical="top" wrapText="1"/>
    </xf>
    <xf numFmtId="2" fontId="7" fillId="0" borderId="22" xfId="46" applyNumberFormat="1" applyFont="1" applyFill="1" applyBorder="1" applyAlignment="1" applyProtection="1">
      <alignment horizontal="center" vertical="top" wrapText="1"/>
      <protection/>
    </xf>
    <xf numFmtId="2" fontId="7" fillId="0" borderId="15" xfId="46" applyNumberFormat="1" applyFont="1" applyFill="1" applyBorder="1" applyAlignment="1" applyProtection="1">
      <alignment horizontal="center" vertical="top" wrapText="1"/>
      <protection/>
    </xf>
    <xf numFmtId="49" fontId="7" fillId="0" borderId="20" xfId="46" applyNumberFormat="1" applyFont="1" applyFill="1" applyBorder="1" applyAlignment="1" applyProtection="1">
      <alignment horizontal="center" vertical="top" wrapText="1"/>
      <protection/>
    </xf>
    <xf numFmtId="4" fontId="7" fillId="0" borderId="20" xfId="46" applyNumberFormat="1" applyFont="1" applyFill="1" applyBorder="1" applyAlignment="1" applyProtection="1">
      <alignment horizontal="center" vertical="top" wrapText="1"/>
      <protection/>
    </xf>
    <xf numFmtId="49" fontId="7" fillId="0" borderId="15" xfId="46" applyNumberFormat="1" applyFont="1" applyFill="1" applyBorder="1" applyAlignment="1" applyProtection="1">
      <alignment horizontal="center" vertical="top" wrapText="1"/>
      <protection/>
    </xf>
    <xf numFmtId="49" fontId="9" fillId="0" borderId="15" xfId="46" applyNumberFormat="1" applyFont="1" applyFill="1" applyBorder="1" applyAlignment="1" applyProtection="1">
      <alignment horizontal="center" vertical="top"/>
      <protection/>
    </xf>
    <xf numFmtId="49" fontId="7" fillId="0" borderId="20" xfId="46" applyNumberFormat="1" applyFont="1" applyFill="1" applyBorder="1" applyAlignment="1" applyProtection="1">
      <alignment horizontal="center"/>
      <protection/>
    </xf>
    <xf numFmtId="0" fontId="7" fillId="0" borderId="14" xfId="56" applyNumberFormat="1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171" fontId="6" fillId="0" borderId="14" xfId="90" applyFont="1" applyBorder="1" applyAlignment="1">
      <alignment horizontal="center" vertical="top" wrapText="1"/>
    </xf>
    <xf numFmtId="171" fontId="5" fillId="0" borderId="14" xfId="90" applyFont="1" applyBorder="1" applyAlignment="1">
      <alignment horizontal="center" vertical="top" wrapText="1"/>
    </xf>
    <xf numFmtId="4" fontId="6" fillId="35" borderId="14" xfId="58" applyNumberFormat="1" applyFont="1" applyFill="1" applyBorder="1" applyAlignment="1" applyProtection="1">
      <alignment horizontal="center" vertical="top" shrinkToFit="1"/>
      <protection/>
    </xf>
    <xf numFmtId="4" fontId="6" fillId="35" borderId="14" xfId="58" applyNumberFormat="1" applyFont="1" applyFill="1" applyBorder="1" applyAlignment="1" applyProtection="1">
      <alignment horizontal="center" vertical="top" shrinkToFit="1"/>
      <protection/>
    </xf>
    <xf numFmtId="4" fontId="5" fillId="35" borderId="14" xfId="58" applyNumberFormat="1" applyFont="1" applyFill="1" applyBorder="1" applyAlignment="1" applyProtection="1">
      <alignment horizontal="center" vertical="top" shrinkToFit="1"/>
      <protection/>
    </xf>
    <xf numFmtId="4" fontId="5" fillId="35" borderId="14" xfId="59" applyNumberFormat="1" applyFont="1" applyFill="1" applyBorder="1" applyAlignment="1" applyProtection="1">
      <alignment horizontal="center" vertical="top" shrinkToFit="1"/>
      <protection/>
    </xf>
    <xf numFmtId="4" fontId="5" fillId="35" borderId="14" xfId="58" applyNumberFormat="1" applyFont="1" applyFill="1" applyBorder="1" applyAlignment="1" applyProtection="1">
      <alignment horizontal="center" vertical="top" wrapText="1" shrinkToFit="1"/>
      <protection/>
    </xf>
    <xf numFmtId="4" fontId="5" fillId="35" borderId="14" xfId="58" applyNumberFormat="1" applyFont="1" applyFill="1" applyBorder="1" applyAlignment="1" applyProtection="1">
      <alignment horizontal="center" vertical="top" shrinkToFit="1"/>
      <protection/>
    </xf>
    <xf numFmtId="4" fontId="6" fillId="35" borderId="14" xfId="59" applyNumberFormat="1" applyFont="1" applyFill="1" applyBorder="1" applyAlignment="1" applyProtection="1">
      <alignment horizontal="center" vertical="top" shrinkToFit="1"/>
      <protection/>
    </xf>
    <xf numFmtId="4" fontId="5" fillId="35" borderId="14" xfId="59" applyNumberFormat="1" applyFont="1" applyFill="1" applyBorder="1" applyAlignment="1" applyProtection="1">
      <alignment horizontal="center" vertical="top" shrinkToFit="1"/>
      <protection/>
    </xf>
    <xf numFmtId="4" fontId="6" fillId="35" borderId="14" xfId="53" applyNumberFormat="1" applyFont="1" applyFill="1" applyBorder="1" applyAlignment="1" applyProtection="1">
      <alignment horizontal="center" vertical="top" shrinkToFit="1"/>
      <protection/>
    </xf>
    <xf numFmtId="49" fontId="7" fillId="0" borderId="0" xfId="46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Border="1" applyAlignment="1">
      <alignment horizontal="center" vertical="top" wrapText="1"/>
    </xf>
    <xf numFmtId="4" fontId="6" fillId="36" borderId="14" xfId="0" applyNumberFormat="1" applyFont="1" applyFill="1" applyBorder="1" applyAlignment="1">
      <alignment horizontal="center" vertical="top" wrapText="1"/>
    </xf>
    <xf numFmtId="4" fontId="5" fillId="36" borderId="14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9" fillId="0" borderId="14" xfId="56" applyNumberFormat="1" applyFont="1" applyFill="1" applyBorder="1" applyAlignment="1" applyProtection="1">
      <alignment horizontal="left" vertical="top" wrapText="1"/>
      <protection/>
    </xf>
    <xf numFmtId="0" fontId="0" fillId="36" borderId="0" xfId="0" applyFill="1" applyAlignment="1">
      <alignment/>
    </xf>
    <xf numFmtId="4" fontId="6" fillId="36" borderId="14" xfId="58" applyNumberFormat="1" applyFont="1" applyFill="1" applyBorder="1" applyAlignment="1" applyProtection="1">
      <alignment horizontal="center" vertical="top" shrinkToFit="1"/>
      <protection/>
    </xf>
    <xf numFmtId="4" fontId="6" fillId="36" borderId="14" xfId="58" applyNumberFormat="1" applyFont="1" applyFill="1" applyBorder="1" applyAlignment="1" applyProtection="1">
      <alignment horizontal="center" vertical="top" shrinkToFit="1"/>
      <protection/>
    </xf>
    <xf numFmtId="4" fontId="5" fillId="36" borderId="14" xfId="83" applyNumberFormat="1" applyFont="1" applyFill="1" applyBorder="1" applyAlignment="1">
      <alignment horizontal="center" vertical="top" wrapText="1"/>
      <protection/>
    </xf>
    <xf numFmtId="4" fontId="5" fillId="36" borderId="14" xfId="58" applyNumberFormat="1" applyFont="1" applyFill="1" applyBorder="1" applyAlignment="1" applyProtection="1">
      <alignment horizontal="center" vertical="top" shrinkToFit="1"/>
      <protection/>
    </xf>
    <xf numFmtId="4" fontId="5" fillId="36" borderId="14" xfId="58" applyNumberFormat="1" applyFont="1" applyFill="1" applyBorder="1" applyAlignment="1" applyProtection="1">
      <alignment horizontal="center" vertical="top" wrapText="1" shrinkToFit="1"/>
      <protection/>
    </xf>
    <xf numFmtId="4" fontId="6" fillId="36" borderId="14" xfId="83" applyNumberFormat="1" applyFont="1" applyFill="1" applyBorder="1" applyAlignment="1">
      <alignment horizontal="center" vertical="top" wrapText="1"/>
      <protection/>
    </xf>
    <xf numFmtId="4" fontId="5" fillId="36" borderId="14" xfId="58" applyNumberFormat="1" applyFont="1" applyFill="1" applyBorder="1" applyAlignment="1" applyProtection="1">
      <alignment horizontal="center" vertical="top" shrinkToFit="1"/>
      <protection/>
    </xf>
    <xf numFmtId="4" fontId="5" fillId="36" borderId="14" xfId="0" applyNumberFormat="1" applyFont="1" applyFill="1" applyBorder="1" applyAlignment="1">
      <alignment horizontal="center" vertical="top" wrapText="1"/>
    </xf>
    <xf numFmtId="4" fontId="6" fillId="36" borderId="14" xfId="53" applyNumberFormat="1" applyFont="1" applyFill="1" applyBorder="1" applyAlignment="1" applyProtection="1">
      <alignment horizontal="center" vertical="top" shrinkToFit="1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36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PageLayoutView="0" workbookViewId="0" topLeftCell="B40">
      <selection activeCell="D93" sqref="D93"/>
    </sheetView>
  </sheetViews>
  <sheetFormatPr defaultColWidth="9.140625" defaultRowHeight="15"/>
  <cols>
    <col min="1" max="1" width="23.57421875" style="0" hidden="1" customWidth="1"/>
    <col min="2" max="2" width="32.57421875" style="0" customWidth="1"/>
    <col min="3" max="3" width="16.140625" style="0" customWidth="1"/>
    <col min="4" max="4" width="15.00390625" style="0" customWidth="1"/>
    <col min="5" max="5" width="15.140625" style="80" customWidth="1"/>
    <col min="6" max="6" width="13.7109375" style="0" customWidth="1"/>
    <col min="7" max="7" width="10.8515625" style="0" bestFit="1" customWidth="1"/>
    <col min="8" max="8" width="13.140625" style="0" customWidth="1"/>
    <col min="9" max="9" width="10.00390625" style="0" bestFit="1" customWidth="1"/>
    <col min="10" max="10" width="14.8515625" style="80" customWidth="1"/>
    <col min="11" max="11" width="12.140625" style="0" customWidth="1"/>
    <col min="13" max="13" width="12.8515625" style="0" customWidth="1"/>
    <col min="15" max="15" width="15.57421875" style="0" customWidth="1"/>
    <col min="16" max="16" width="13.421875" style="0" customWidth="1"/>
    <col min="18" max="18" width="14.57421875" style="0" customWidth="1"/>
    <col min="19" max="19" width="10.00390625" style="0" bestFit="1" customWidth="1"/>
  </cols>
  <sheetData>
    <row r="1" ht="15">
      <c r="C1" s="48"/>
    </row>
    <row r="2" spans="2:13" ht="37.5" customHeight="1">
      <c r="B2" s="90" t="s">
        <v>215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ht="15">
      <c r="C3" s="78"/>
    </row>
    <row r="5" spans="1:19" ht="18.75" customHeight="1">
      <c r="A5" s="92" t="s">
        <v>20</v>
      </c>
      <c r="B5" s="93" t="s">
        <v>0</v>
      </c>
      <c r="C5" s="94" t="s">
        <v>216</v>
      </c>
      <c r="D5" s="94" t="s">
        <v>217</v>
      </c>
      <c r="E5" s="95" t="s">
        <v>4</v>
      </c>
      <c r="F5" s="93" t="s">
        <v>1</v>
      </c>
      <c r="G5" s="93"/>
      <c r="H5" s="93"/>
      <c r="I5" s="93"/>
      <c r="J5" s="95" t="s">
        <v>192</v>
      </c>
      <c r="K5" s="93" t="s">
        <v>1</v>
      </c>
      <c r="L5" s="93"/>
      <c r="M5" s="93"/>
      <c r="N5" s="93"/>
      <c r="O5" s="94" t="s">
        <v>220</v>
      </c>
      <c r="P5" s="93" t="s">
        <v>1</v>
      </c>
      <c r="Q5" s="93"/>
      <c r="R5" s="93"/>
      <c r="S5" s="93"/>
    </row>
    <row r="6" spans="1:19" ht="27" customHeight="1">
      <c r="A6" s="92"/>
      <c r="B6" s="93"/>
      <c r="C6" s="94"/>
      <c r="D6" s="94"/>
      <c r="E6" s="95"/>
      <c r="F6" s="96" t="s">
        <v>218</v>
      </c>
      <c r="G6" s="97"/>
      <c r="H6" s="96" t="s">
        <v>219</v>
      </c>
      <c r="I6" s="97"/>
      <c r="J6" s="95"/>
      <c r="K6" s="96" t="s">
        <v>218</v>
      </c>
      <c r="L6" s="97"/>
      <c r="M6" s="96" t="s">
        <v>219</v>
      </c>
      <c r="N6" s="97"/>
      <c r="O6" s="94"/>
      <c r="P6" s="96" t="s">
        <v>218</v>
      </c>
      <c r="Q6" s="97"/>
      <c r="R6" s="96" t="s">
        <v>219</v>
      </c>
      <c r="S6" s="97"/>
    </row>
    <row r="7" spans="1:19" ht="17.25" customHeight="1">
      <c r="A7" s="92"/>
      <c r="B7" s="93"/>
      <c r="C7" s="94"/>
      <c r="D7" s="94"/>
      <c r="E7" s="95"/>
      <c r="F7" s="1" t="s">
        <v>2</v>
      </c>
      <c r="G7" s="1" t="s">
        <v>3</v>
      </c>
      <c r="H7" s="1" t="s">
        <v>2</v>
      </c>
      <c r="I7" s="1" t="s">
        <v>3</v>
      </c>
      <c r="J7" s="95"/>
      <c r="K7" s="1" t="s">
        <v>2</v>
      </c>
      <c r="L7" s="1" t="s">
        <v>3</v>
      </c>
      <c r="M7" s="1" t="s">
        <v>2</v>
      </c>
      <c r="N7" s="1" t="s">
        <v>3</v>
      </c>
      <c r="O7" s="94"/>
      <c r="P7" s="1" t="s">
        <v>2</v>
      </c>
      <c r="Q7" s="1" t="s">
        <v>3</v>
      </c>
      <c r="R7" s="1" t="s">
        <v>2</v>
      </c>
      <c r="S7" s="1" t="s">
        <v>3</v>
      </c>
    </row>
    <row r="8" spans="1:19" ht="25.5">
      <c r="A8" s="53"/>
      <c r="B8" s="9" t="s">
        <v>101</v>
      </c>
      <c r="C8" s="51">
        <v>159165400.26</v>
      </c>
      <c r="D8" s="63">
        <v>178172096.58</v>
      </c>
      <c r="E8" s="81">
        <v>166089646.56</v>
      </c>
      <c r="F8" s="3">
        <f>E8-C8</f>
        <v>6924246.300000012</v>
      </c>
      <c r="G8" s="37">
        <f>E8/C8*100</f>
        <v>104.35034642496994</v>
      </c>
      <c r="H8" s="3">
        <f>E8-D8</f>
        <v>-12082450.02000001</v>
      </c>
      <c r="I8" s="37">
        <f>E8/D8*100</f>
        <v>93.21866316223375</v>
      </c>
      <c r="J8" s="81">
        <v>161959962.22</v>
      </c>
      <c r="K8" s="3">
        <f>J8-C8</f>
        <v>2794561.9600000083</v>
      </c>
      <c r="L8" s="37">
        <f>J8/C8*100</f>
        <v>101.75575970370132</v>
      </c>
      <c r="M8" s="3">
        <f>J8-D8</f>
        <v>-16212134.360000014</v>
      </c>
      <c r="N8" s="37">
        <f>J8/D8*100</f>
        <v>90.9008567159557</v>
      </c>
      <c r="O8" s="65">
        <v>167507232.22</v>
      </c>
      <c r="P8" s="3">
        <f>O8-C8</f>
        <v>8341831.960000008</v>
      </c>
      <c r="Q8" s="37">
        <f>O8/C8*100</f>
        <v>105.2409832453369</v>
      </c>
      <c r="R8" s="3">
        <f>O8-D8</f>
        <v>-10664864.360000014</v>
      </c>
      <c r="S8" s="37">
        <f>O8/D8*100</f>
        <v>94.0142903604373</v>
      </c>
    </row>
    <row r="9" spans="1:19" ht="18.75" customHeight="1">
      <c r="A9" s="54" t="s">
        <v>5</v>
      </c>
      <c r="B9" s="9" t="s">
        <v>91</v>
      </c>
      <c r="C9" s="49">
        <v>89617858.72</v>
      </c>
      <c r="D9" s="49">
        <v>96982861.3</v>
      </c>
      <c r="E9" s="82">
        <v>96047000</v>
      </c>
      <c r="F9" s="3">
        <f aca="true" t="shared" si="0" ref="F9:F82">E9-C9</f>
        <v>6429141.280000001</v>
      </c>
      <c r="G9" s="37">
        <f aca="true" t="shared" si="1" ref="G9:G82">E9/C9*100</f>
        <v>107.17395100912539</v>
      </c>
      <c r="H9" s="3">
        <f aca="true" t="shared" si="2" ref="H9:H82">E9-D9</f>
        <v>-935861.299999997</v>
      </c>
      <c r="I9" s="37">
        <f aca="true" t="shared" si="3" ref="I9:I82">E9/D9*100</f>
        <v>99.03502403676761</v>
      </c>
      <c r="J9" s="82">
        <v>100870000</v>
      </c>
      <c r="K9" s="3">
        <f aca="true" t="shared" si="4" ref="K9:K82">J9-C9</f>
        <v>11252141.280000001</v>
      </c>
      <c r="L9" s="37">
        <f aca="true" t="shared" si="5" ref="L9:L82">J9/C9*100</f>
        <v>112.55569084188446</v>
      </c>
      <c r="M9" s="3">
        <f aca="true" t="shared" si="6" ref="M9:M82">J9-D9</f>
        <v>3887138.700000003</v>
      </c>
      <c r="N9" s="37">
        <f aca="true" t="shared" si="7" ref="N9:N82">J9/D9*100</f>
        <v>104.00806766050736</v>
      </c>
      <c r="O9" s="66">
        <v>105790000</v>
      </c>
      <c r="P9" s="3">
        <f aca="true" t="shared" si="8" ref="P9:P82">O9-C9</f>
        <v>16172141.280000001</v>
      </c>
      <c r="Q9" s="37">
        <f aca="true" t="shared" si="9" ref="Q9:Q82">O9/C9*100</f>
        <v>118.04566802977057</v>
      </c>
      <c r="R9" s="3">
        <f aca="true" t="shared" si="10" ref="R9:R82">O9-D9</f>
        <v>8807138.700000003</v>
      </c>
      <c r="S9" s="37">
        <f aca="true" t="shared" si="11" ref="S9:S82">O9/D9*100</f>
        <v>109.08112895613237</v>
      </c>
    </row>
    <row r="10" spans="1:19" ht="102">
      <c r="A10" s="15" t="s">
        <v>6</v>
      </c>
      <c r="B10" s="10" t="s">
        <v>92</v>
      </c>
      <c r="C10" s="52">
        <v>88370466.33</v>
      </c>
      <c r="D10" s="52">
        <v>95215771.3</v>
      </c>
      <c r="E10" s="83">
        <v>94700000</v>
      </c>
      <c r="F10" s="8">
        <f t="shared" si="0"/>
        <v>6329533.670000002</v>
      </c>
      <c r="G10" s="38">
        <f t="shared" si="1"/>
        <v>107.16249889002934</v>
      </c>
      <c r="H10" s="8">
        <f t="shared" si="2"/>
        <v>-515771.299999997</v>
      </c>
      <c r="I10" s="38">
        <f t="shared" si="3"/>
        <v>99.4583131628741</v>
      </c>
      <c r="J10" s="83">
        <v>99500000</v>
      </c>
      <c r="K10" s="8">
        <f t="shared" si="4"/>
        <v>11129533.670000002</v>
      </c>
      <c r="L10" s="38">
        <f t="shared" si="5"/>
        <v>112.5941778200414</v>
      </c>
      <c r="M10" s="8">
        <f t="shared" si="6"/>
        <v>4284228.700000003</v>
      </c>
      <c r="N10" s="38">
        <f t="shared" si="7"/>
        <v>104.49949482266075</v>
      </c>
      <c r="O10" s="6">
        <v>104400000</v>
      </c>
      <c r="P10" s="8">
        <f t="shared" si="8"/>
        <v>16029533.670000002</v>
      </c>
      <c r="Q10" s="38">
        <f t="shared" si="9"/>
        <v>118.13901672776201</v>
      </c>
      <c r="R10" s="8">
        <f t="shared" si="10"/>
        <v>9184228.700000003</v>
      </c>
      <c r="S10" s="38">
        <f t="shared" si="11"/>
        <v>109.64570110035963</v>
      </c>
    </row>
    <row r="11" spans="1:19" ht="108" customHeight="1">
      <c r="A11" s="15" t="s">
        <v>7</v>
      </c>
      <c r="B11" s="10" t="s">
        <v>93</v>
      </c>
      <c r="C11" s="52">
        <v>466354.62</v>
      </c>
      <c r="D11" s="52">
        <v>525545</v>
      </c>
      <c r="E11" s="84">
        <v>467000</v>
      </c>
      <c r="F11" s="8">
        <f t="shared" si="0"/>
        <v>645.3800000000047</v>
      </c>
      <c r="G11" s="38">
        <f t="shared" si="1"/>
        <v>100.13838825055493</v>
      </c>
      <c r="H11" s="8">
        <f t="shared" si="2"/>
        <v>-58545</v>
      </c>
      <c r="I11" s="38">
        <f t="shared" si="3"/>
        <v>88.8601356686868</v>
      </c>
      <c r="J11" s="84">
        <v>490000</v>
      </c>
      <c r="K11" s="8">
        <f t="shared" si="4"/>
        <v>23645.380000000005</v>
      </c>
      <c r="L11" s="38">
        <f t="shared" si="5"/>
        <v>105.07025747916896</v>
      </c>
      <c r="M11" s="8">
        <f t="shared" si="6"/>
        <v>-35545</v>
      </c>
      <c r="N11" s="38">
        <f t="shared" si="7"/>
        <v>93.23654492003539</v>
      </c>
      <c r="O11" s="67">
        <v>510000</v>
      </c>
      <c r="P11" s="8">
        <f t="shared" si="8"/>
        <v>43645.380000000005</v>
      </c>
      <c r="Q11" s="38">
        <f t="shared" si="9"/>
        <v>109.35883941709423</v>
      </c>
      <c r="R11" s="8">
        <f t="shared" si="10"/>
        <v>-15545</v>
      </c>
      <c r="S11" s="38">
        <f t="shared" si="11"/>
        <v>97.04211818207766</v>
      </c>
    </row>
    <row r="12" spans="1:19" ht="64.5">
      <c r="A12" s="15" t="s">
        <v>8</v>
      </c>
      <c r="B12" s="13" t="s">
        <v>94</v>
      </c>
      <c r="C12" s="52">
        <v>422101.63</v>
      </c>
      <c r="D12" s="64">
        <v>1080000</v>
      </c>
      <c r="E12" s="84">
        <v>710000</v>
      </c>
      <c r="F12" s="8">
        <f t="shared" si="0"/>
        <v>287898.37</v>
      </c>
      <c r="G12" s="38">
        <f t="shared" si="1"/>
        <v>168.20593656556125</v>
      </c>
      <c r="H12" s="8">
        <f t="shared" si="2"/>
        <v>-370000</v>
      </c>
      <c r="I12" s="38">
        <f t="shared" si="3"/>
        <v>65.74074074074075</v>
      </c>
      <c r="J12" s="84">
        <v>710000</v>
      </c>
      <c r="K12" s="8">
        <f t="shared" si="4"/>
        <v>287898.37</v>
      </c>
      <c r="L12" s="38">
        <f t="shared" si="5"/>
        <v>168.20593656556125</v>
      </c>
      <c r="M12" s="8">
        <f t="shared" si="6"/>
        <v>-370000</v>
      </c>
      <c r="N12" s="38">
        <f t="shared" si="7"/>
        <v>65.74074074074075</v>
      </c>
      <c r="O12" s="68">
        <v>710000</v>
      </c>
      <c r="P12" s="8">
        <f t="shared" si="8"/>
        <v>287898.37</v>
      </c>
      <c r="Q12" s="38">
        <f t="shared" si="9"/>
        <v>168.20593656556125</v>
      </c>
      <c r="R12" s="8">
        <f t="shared" si="10"/>
        <v>-370000</v>
      </c>
      <c r="S12" s="38">
        <f t="shared" si="11"/>
        <v>65.74074074074075</v>
      </c>
    </row>
    <row r="13" spans="1:19" ht="102.75">
      <c r="A13" s="15" t="s">
        <v>9</v>
      </c>
      <c r="B13" s="13" t="s">
        <v>95</v>
      </c>
      <c r="C13" s="52">
        <v>358936.11</v>
      </c>
      <c r="D13" s="64">
        <v>161545</v>
      </c>
      <c r="E13" s="84">
        <v>170000</v>
      </c>
      <c r="F13" s="8">
        <f t="shared" si="0"/>
        <v>-188936.11</v>
      </c>
      <c r="G13" s="38">
        <f t="shared" si="1"/>
        <v>47.362189332246345</v>
      </c>
      <c r="H13" s="8">
        <f t="shared" si="2"/>
        <v>8455</v>
      </c>
      <c r="I13" s="38">
        <f t="shared" si="3"/>
        <v>105.23383577331393</v>
      </c>
      <c r="J13" s="84">
        <v>170000</v>
      </c>
      <c r="K13" s="8">
        <f t="shared" si="4"/>
        <v>-188936.11</v>
      </c>
      <c r="L13" s="38">
        <f t="shared" si="5"/>
        <v>47.362189332246345</v>
      </c>
      <c r="M13" s="8">
        <f t="shared" si="6"/>
        <v>8455</v>
      </c>
      <c r="N13" s="38">
        <f t="shared" si="7"/>
        <v>105.23383577331393</v>
      </c>
      <c r="O13" s="67">
        <v>170000</v>
      </c>
      <c r="P13" s="8">
        <f t="shared" si="8"/>
        <v>-188936.11</v>
      </c>
      <c r="Q13" s="38">
        <f t="shared" si="9"/>
        <v>47.362189332246345</v>
      </c>
      <c r="R13" s="8">
        <f t="shared" si="10"/>
        <v>8455</v>
      </c>
      <c r="S13" s="38">
        <f t="shared" si="11"/>
        <v>105.23383577331393</v>
      </c>
    </row>
    <row r="14" spans="1:19" ht="51">
      <c r="A14" s="55" t="s">
        <v>10</v>
      </c>
      <c r="B14" s="9" t="s">
        <v>96</v>
      </c>
      <c r="C14" s="50">
        <v>5122572.62</v>
      </c>
      <c r="D14" s="3">
        <v>5674285.18</v>
      </c>
      <c r="E14" s="81">
        <v>5600421.56</v>
      </c>
      <c r="F14" s="3">
        <f t="shared" si="0"/>
        <v>477848.9399999995</v>
      </c>
      <c r="G14" s="37">
        <f t="shared" si="1"/>
        <v>109.32829996658981</v>
      </c>
      <c r="H14" s="3">
        <f t="shared" si="2"/>
        <v>-73863.62000000011</v>
      </c>
      <c r="I14" s="37">
        <f t="shared" si="3"/>
        <v>98.69827444943469</v>
      </c>
      <c r="J14" s="81">
        <v>6304037.22</v>
      </c>
      <c r="K14" s="3">
        <f t="shared" si="4"/>
        <v>1181464.5999999996</v>
      </c>
      <c r="L14" s="37">
        <f t="shared" si="5"/>
        <v>123.06389167402374</v>
      </c>
      <c r="M14" s="3">
        <f t="shared" si="6"/>
        <v>629752.04</v>
      </c>
      <c r="N14" s="37">
        <f t="shared" si="7"/>
        <v>111.09835018901887</v>
      </c>
      <c r="O14" s="65">
        <v>6304037.22</v>
      </c>
      <c r="P14" s="3">
        <f t="shared" si="8"/>
        <v>1181464.5999999996</v>
      </c>
      <c r="Q14" s="37">
        <f t="shared" si="9"/>
        <v>123.06389167402374</v>
      </c>
      <c r="R14" s="3">
        <f t="shared" si="10"/>
        <v>629752.04</v>
      </c>
      <c r="S14" s="37">
        <f t="shared" si="11"/>
        <v>111.09835018901887</v>
      </c>
    </row>
    <row r="15" spans="1:19" ht="97.5" customHeight="1">
      <c r="A15" s="15" t="s">
        <v>11</v>
      </c>
      <c r="B15" s="10" t="s">
        <v>97</v>
      </c>
      <c r="C15" s="41">
        <v>2282440.72</v>
      </c>
      <c r="D15" s="4">
        <v>2548420</v>
      </c>
      <c r="E15" s="77">
        <v>2029437.63</v>
      </c>
      <c r="F15" s="8">
        <f t="shared" si="0"/>
        <v>-253003.09000000032</v>
      </c>
      <c r="G15" s="38">
        <f t="shared" si="1"/>
        <v>88.91523938461805</v>
      </c>
      <c r="H15" s="8">
        <f t="shared" si="2"/>
        <v>-518982.3700000001</v>
      </c>
      <c r="I15" s="38">
        <f t="shared" si="3"/>
        <v>79.63513196411894</v>
      </c>
      <c r="J15" s="77">
        <v>2279906.65</v>
      </c>
      <c r="K15" s="8">
        <f t="shared" si="4"/>
        <v>-2534.070000000298</v>
      </c>
      <c r="L15" s="38">
        <f t="shared" si="5"/>
        <v>99.88897542977588</v>
      </c>
      <c r="M15" s="8">
        <f t="shared" si="6"/>
        <v>-268513.3500000001</v>
      </c>
      <c r="N15" s="38">
        <f t="shared" si="7"/>
        <v>89.46353623029171</v>
      </c>
      <c r="O15" s="4">
        <v>2279906.65</v>
      </c>
      <c r="P15" s="8">
        <f t="shared" si="8"/>
        <v>-2534.070000000298</v>
      </c>
      <c r="Q15" s="38">
        <f t="shared" si="9"/>
        <v>99.88897542977588</v>
      </c>
      <c r="R15" s="8">
        <f t="shared" si="10"/>
        <v>-268513.3500000001</v>
      </c>
      <c r="S15" s="38">
        <f t="shared" si="11"/>
        <v>89.46353623029171</v>
      </c>
    </row>
    <row r="16" spans="1:19" ht="130.5" customHeight="1">
      <c r="A16" s="15" t="s">
        <v>12</v>
      </c>
      <c r="B16" s="11" t="s">
        <v>99</v>
      </c>
      <c r="C16" s="41">
        <v>21981.39</v>
      </c>
      <c r="D16" s="8">
        <v>19051.3</v>
      </c>
      <c r="E16" s="85">
        <v>13399.94</v>
      </c>
      <c r="F16" s="8">
        <f t="shared" si="0"/>
        <v>-8581.449999999999</v>
      </c>
      <c r="G16" s="38">
        <f t="shared" si="1"/>
        <v>60.9603851257814</v>
      </c>
      <c r="H16" s="8">
        <f t="shared" si="2"/>
        <v>-5651.359999999999</v>
      </c>
      <c r="I16" s="38">
        <f t="shared" si="3"/>
        <v>70.3360925501147</v>
      </c>
      <c r="J16" s="85">
        <v>14595.05</v>
      </c>
      <c r="K16" s="8">
        <f t="shared" si="4"/>
        <v>-7386.34</v>
      </c>
      <c r="L16" s="38">
        <f t="shared" si="5"/>
        <v>66.39730244538676</v>
      </c>
      <c r="M16" s="8">
        <f t="shared" si="6"/>
        <v>-4456.25</v>
      </c>
      <c r="N16" s="38">
        <f t="shared" si="7"/>
        <v>76.60920777059833</v>
      </c>
      <c r="O16" s="69">
        <v>14595.05</v>
      </c>
      <c r="P16" s="8">
        <f t="shared" si="8"/>
        <v>-7386.34</v>
      </c>
      <c r="Q16" s="38">
        <f t="shared" si="9"/>
        <v>66.39730244538676</v>
      </c>
      <c r="R16" s="8">
        <f t="shared" si="10"/>
        <v>-4456.25</v>
      </c>
      <c r="S16" s="38">
        <f t="shared" si="11"/>
        <v>76.60920777059833</v>
      </c>
    </row>
    <row r="17" spans="1:19" ht="109.5" customHeight="1">
      <c r="A17" s="15" t="s">
        <v>13</v>
      </c>
      <c r="B17" s="11" t="s">
        <v>98</v>
      </c>
      <c r="C17" s="41">
        <v>3329546.68</v>
      </c>
      <c r="D17" s="4">
        <v>3464782</v>
      </c>
      <c r="E17" s="83">
        <v>3935103.78</v>
      </c>
      <c r="F17" s="8">
        <f t="shared" si="0"/>
        <v>605557.0999999996</v>
      </c>
      <c r="G17" s="38">
        <f t="shared" si="1"/>
        <v>118.18737378386896</v>
      </c>
      <c r="H17" s="8">
        <f t="shared" si="2"/>
        <v>470321.7799999998</v>
      </c>
      <c r="I17" s="38">
        <f t="shared" si="3"/>
        <v>113.57435417293209</v>
      </c>
      <c r="J17" s="83">
        <v>4422394.78</v>
      </c>
      <c r="K17" s="8">
        <f t="shared" si="4"/>
        <v>1092848.1</v>
      </c>
      <c r="L17" s="38">
        <f t="shared" si="5"/>
        <v>132.82272948940906</v>
      </c>
      <c r="M17" s="8">
        <f t="shared" si="6"/>
        <v>957612.7800000003</v>
      </c>
      <c r="N17" s="38">
        <f t="shared" si="7"/>
        <v>127.6384713381679</v>
      </c>
      <c r="O17" s="5">
        <v>4422394.78</v>
      </c>
      <c r="P17" s="8">
        <f t="shared" si="8"/>
        <v>1092848.1</v>
      </c>
      <c r="Q17" s="38">
        <f t="shared" si="9"/>
        <v>132.82272948940906</v>
      </c>
      <c r="R17" s="8">
        <f t="shared" si="10"/>
        <v>957612.7800000003</v>
      </c>
      <c r="S17" s="38">
        <f t="shared" si="11"/>
        <v>127.6384713381679</v>
      </c>
    </row>
    <row r="18" spans="1:19" ht="105.75" customHeight="1">
      <c r="A18" s="15" t="s">
        <v>14</v>
      </c>
      <c r="B18" s="11" t="s">
        <v>100</v>
      </c>
      <c r="C18" s="41">
        <v>-511396.17</v>
      </c>
      <c r="D18" s="4">
        <v>-357968.12</v>
      </c>
      <c r="E18" s="83">
        <v>-377519.79</v>
      </c>
      <c r="F18" s="8">
        <f t="shared" si="0"/>
        <v>133876.38</v>
      </c>
      <c r="G18" s="38">
        <f t="shared" si="1"/>
        <v>73.82139565104681</v>
      </c>
      <c r="H18" s="8">
        <f t="shared" si="2"/>
        <v>-19551.669999999984</v>
      </c>
      <c r="I18" s="38">
        <f t="shared" si="3"/>
        <v>105.46184671417107</v>
      </c>
      <c r="J18" s="83">
        <v>-412859.26</v>
      </c>
      <c r="K18" s="8">
        <f t="shared" si="4"/>
        <v>98536.90999999997</v>
      </c>
      <c r="L18" s="38">
        <f t="shared" si="5"/>
        <v>80.73178569170747</v>
      </c>
      <c r="M18" s="8">
        <f t="shared" si="6"/>
        <v>-54891.140000000014</v>
      </c>
      <c r="N18" s="38">
        <f t="shared" si="7"/>
        <v>115.33408617504821</v>
      </c>
      <c r="O18" s="5">
        <v>-412859.26</v>
      </c>
      <c r="P18" s="8">
        <f t="shared" si="8"/>
        <v>98536.90999999997</v>
      </c>
      <c r="Q18" s="38">
        <f t="shared" si="9"/>
        <v>80.73178569170747</v>
      </c>
      <c r="R18" s="8">
        <f t="shared" si="10"/>
        <v>-54891.140000000014</v>
      </c>
      <c r="S18" s="38">
        <f t="shared" si="11"/>
        <v>115.33408617504821</v>
      </c>
    </row>
    <row r="19" spans="1:19" ht="25.5">
      <c r="A19" s="56" t="s">
        <v>15</v>
      </c>
      <c r="B19" s="9" t="s">
        <v>102</v>
      </c>
      <c r="C19" s="17">
        <v>13625621.49</v>
      </c>
      <c r="D19" s="17">
        <v>13059470.78</v>
      </c>
      <c r="E19" s="86">
        <v>13510000</v>
      </c>
      <c r="F19" s="3">
        <f t="shared" si="0"/>
        <v>-115621.49000000022</v>
      </c>
      <c r="G19" s="37">
        <f t="shared" si="1"/>
        <v>99.15144061439798</v>
      </c>
      <c r="H19" s="3">
        <f t="shared" si="2"/>
        <v>450529.22000000067</v>
      </c>
      <c r="I19" s="37">
        <f t="shared" si="3"/>
        <v>103.4498275434711</v>
      </c>
      <c r="J19" s="86">
        <v>3010000</v>
      </c>
      <c r="K19" s="3">
        <f t="shared" si="4"/>
        <v>-10615621.49</v>
      </c>
      <c r="L19" s="37">
        <f t="shared" si="5"/>
        <v>22.09073547367416</v>
      </c>
      <c r="M19" s="3">
        <f t="shared" si="6"/>
        <v>-10049470.78</v>
      </c>
      <c r="N19" s="37">
        <f t="shared" si="7"/>
        <v>23.048407172897708</v>
      </c>
      <c r="O19" s="18">
        <v>3010000</v>
      </c>
      <c r="P19" s="3">
        <f t="shared" si="8"/>
        <v>-10615621.49</v>
      </c>
      <c r="Q19" s="37">
        <f t="shared" si="9"/>
        <v>22.09073547367416</v>
      </c>
      <c r="R19" s="3">
        <f t="shared" si="10"/>
        <v>-10049470.78</v>
      </c>
      <c r="S19" s="37">
        <f t="shared" si="11"/>
        <v>23.048407172897708</v>
      </c>
    </row>
    <row r="20" spans="1:19" ht="27" customHeight="1">
      <c r="A20" s="20" t="s">
        <v>16</v>
      </c>
      <c r="B20" s="11" t="s">
        <v>106</v>
      </c>
      <c r="C20" s="4">
        <v>10449734.15</v>
      </c>
      <c r="D20" s="4">
        <v>10000000</v>
      </c>
      <c r="E20" s="84">
        <v>10500000</v>
      </c>
      <c r="F20" s="8">
        <f t="shared" si="0"/>
        <v>50265.84999999963</v>
      </c>
      <c r="G20" s="38">
        <f t="shared" si="1"/>
        <v>100.48102515603232</v>
      </c>
      <c r="H20" s="8">
        <f t="shared" si="2"/>
        <v>500000</v>
      </c>
      <c r="I20" s="38">
        <f t="shared" si="3"/>
        <v>105</v>
      </c>
      <c r="J20" s="84"/>
      <c r="K20" s="8">
        <f t="shared" si="4"/>
        <v>-10449734.15</v>
      </c>
      <c r="L20" s="38">
        <f t="shared" si="5"/>
        <v>0</v>
      </c>
      <c r="M20" s="8">
        <f t="shared" si="6"/>
        <v>-10000000</v>
      </c>
      <c r="N20" s="38">
        <f t="shared" si="7"/>
        <v>0</v>
      </c>
      <c r="O20" s="68"/>
      <c r="P20" s="8">
        <f t="shared" si="8"/>
        <v>-10449734.15</v>
      </c>
      <c r="Q20" s="38">
        <f t="shared" si="9"/>
        <v>0</v>
      </c>
      <c r="R20" s="8">
        <f t="shared" si="10"/>
        <v>-10000000</v>
      </c>
      <c r="S20" s="38">
        <f t="shared" si="11"/>
        <v>0</v>
      </c>
    </row>
    <row r="21" spans="1:19" ht="51">
      <c r="A21" s="21" t="s">
        <v>17</v>
      </c>
      <c r="B21" s="11" t="s">
        <v>105</v>
      </c>
      <c r="C21" s="8">
        <v>24.55</v>
      </c>
      <c r="D21" s="8">
        <v>10500</v>
      </c>
      <c r="E21" s="87"/>
      <c r="F21" s="8">
        <f t="shared" si="0"/>
        <v>-24.55</v>
      </c>
      <c r="G21" s="38">
        <f t="shared" si="1"/>
        <v>0</v>
      </c>
      <c r="H21" s="8">
        <f t="shared" si="2"/>
        <v>-10500</v>
      </c>
      <c r="I21" s="38">
        <f t="shared" si="3"/>
        <v>0</v>
      </c>
      <c r="J21" s="87"/>
      <c r="K21" s="8">
        <f t="shared" si="4"/>
        <v>-24.55</v>
      </c>
      <c r="L21" s="38">
        <f t="shared" si="5"/>
        <v>0</v>
      </c>
      <c r="M21" s="8">
        <f t="shared" si="6"/>
        <v>-10500</v>
      </c>
      <c r="N21" s="38">
        <f t="shared" si="7"/>
        <v>0</v>
      </c>
      <c r="O21" s="70"/>
      <c r="P21" s="8">
        <f t="shared" si="8"/>
        <v>-24.55</v>
      </c>
      <c r="Q21" s="38">
        <f t="shared" si="9"/>
        <v>0</v>
      </c>
      <c r="R21" s="8">
        <f t="shared" si="10"/>
        <v>-10500</v>
      </c>
      <c r="S21" s="38">
        <f t="shared" si="11"/>
        <v>0</v>
      </c>
    </row>
    <row r="22" spans="1:19" ht="16.5" customHeight="1">
      <c r="A22" s="21" t="s">
        <v>18</v>
      </c>
      <c r="B22" s="11" t="s">
        <v>103</v>
      </c>
      <c r="C22" s="4">
        <v>35750.5</v>
      </c>
      <c r="D22" s="4">
        <v>248963.89</v>
      </c>
      <c r="E22" s="84">
        <v>210000</v>
      </c>
      <c r="F22" s="8">
        <f t="shared" si="0"/>
        <v>174249.5</v>
      </c>
      <c r="G22" s="38">
        <f t="shared" si="1"/>
        <v>587.4043719668256</v>
      </c>
      <c r="H22" s="8">
        <f t="shared" si="2"/>
        <v>-38963.890000000014</v>
      </c>
      <c r="I22" s="38">
        <f t="shared" si="3"/>
        <v>84.34958178071527</v>
      </c>
      <c r="J22" s="84">
        <v>210000</v>
      </c>
      <c r="K22" s="8">
        <f t="shared" si="4"/>
        <v>174249.5</v>
      </c>
      <c r="L22" s="38">
        <f t="shared" si="5"/>
        <v>587.4043719668256</v>
      </c>
      <c r="M22" s="8">
        <f t="shared" si="6"/>
        <v>-38963.890000000014</v>
      </c>
      <c r="N22" s="38">
        <f t="shared" si="7"/>
        <v>84.34958178071527</v>
      </c>
      <c r="O22" s="68">
        <v>210000</v>
      </c>
      <c r="P22" s="8">
        <f t="shared" si="8"/>
        <v>174249.5</v>
      </c>
      <c r="Q22" s="38">
        <f t="shared" si="9"/>
        <v>587.4043719668256</v>
      </c>
      <c r="R22" s="8">
        <f t="shared" si="10"/>
        <v>-38963.890000000014</v>
      </c>
      <c r="S22" s="38">
        <f t="shared" si="11"/>
        <v>84.34958178071527</v>
      </c>
    </row>
    <row r="23" spans="1:19" ht="51">
      <c r="A23" s="22" t="s">
        <v>19</v>
      </c>
      <c r="B23" s="11" t="s">
        <v>104</v>
      </c>
      <c r="C23" s="4">
        <v>3140112.2</v>
      </c>
      <c r="D23" s="4">
        <v>2800000</v>
      </c>
      <c r="E23" s="84">
        <v>2800000</v>
      </c>
      <c r="F23" s="8">
        <f t="shared" si="0"/>
        <v>-340112.2000000002</v>
      </c>
      <c r="G23" s="38">
        <f t="shared" si="1"/>
        <v>89.16878829998495</v>
      </c>
      <c r="H23" s="8">
        <f t="shared" si="2"/>
        <v>0</v>
      </c>
      <c r="I23" s="38">
        <f t="shared" si="3"/>
        <v>100</v>
      </c>
      <c r="J23" s="84">
        <v>2800000</v>
      </c>
      <c r="K23" s="8">
        <f t="shared" si="4"/>
        <v>-340112.2000000002</v>
      </c>
      <c r="L23" s="38">
        <f t="shared" si="5"/>
        <v>89.16878829998495</v>
      </c>
      <c r="M23" s="8">
        <f t="shared" si="6"/>
        <v>0</v>
      </c>
      <c r="N23" s="38">
        <f t="shared" si="7"/>
        <v>100</v>
      </c>
      <c r="O23" s="68">
        <v>2800000</v>
      </c>
      <c r="P23" s="8">
        <f t="shared" si="8"/>
        <v>-340112.2000000002</v>
      </c>
      <c r="Q23" s="38">
        <f t="shared" si="9"/>
        <v>89.16878829998495</v>
      </c>
      <c r="R23" s="8">
        <f t="shared" si="10"/>
        <v>0</v>
      </c>
      <c r="S23" s="38">
        <f t="shared" si="11"/>
        <v>100</v>
      </c>
    </row>
    <row r="24" spans="1:19" ht="15">
      <c r="A24" s="57" t="s">
        <v>183</v>
      </c>
      <c r="B24" s="60" t="s">
        <v>182</v>
      </c>
      <c r="C24" s="17">
        <v>0</v>
      </c>
      <c r="D24" s="17">
        <v>0</v>
      </c>
      <c r="E24" s="82">
        <v>0</v>
      </c>
      <c r="F24" s="3">
        <f t="shared" si="0"/>
        <v>0</v>
      </c>
      <c r="G24" s="37" t="e">
        <f t="shared" si="1"/>
        <v>#DIV/0!</v>
      </c>
      <c r="H24" s="3">
        <f t="shared" si="2"/>
        <v>0</v>
      </c>
      <c r="I24" s="37" t="e">
        <f t="shared" si="3"/>
        <v>#DIV/0!</v>
      </c>
      <c r="J24" s="82"/>
      <c r="K24" s="3">
        <f t="shared" si="4"/>
        <v>0</v>
      </c>
      <c r="L24" s="37" t="e">
        <f t="shared" si="5"/>
        <v>#DIV/0!</v>
      </c>
      <c r="M24" s="3">
        <f t="shared" si="6"/>
        <v>0</v>
      </c>
      <c r="N24" s="37"/>
      <c r="O24" s="71"/>
      <c r="P24" s="3">
        <f t="shared" si="8"/>
        <v>0</v>
      </c>
      <c r="Q24" s="37" t="e">
        <f t="shared" si="9"/>
        <v>#DIV/0!</v>
      </c>
      <c r="R24" s="3">
        <f t="shared" si="10"/>
        <v>0</v>
      </c>
      <c r="S24" s="37"/>
    </row>
    <row r="25" spans="1:19" ht="65.25" customHeight="1">
      <c r="A25" s="23" t="s">
        <v>185</v>
      </c>
      <c r="B25" s="16" t="s">
        <v>184</v>
      </c>
      <c r="C25" s="8"/>
      <c r="D25" s="8"/>
      <c r="E25" s="87"/>
      <c r="F25" s="8">
        <f t="shared" si="0"/>
        <v>0</v>
      </c>
      <c r="G25" s="38" t="e">
        <f t="shared" si="1"/>
        <v>#DIV/0!</v>
      </c>
      <c r="H25" s="8">
        <f t="shared" si="2"/>
        <v>0</v>
      </c>
      <c r="I25" s="38"/>
      <c r="J25" s="87"/>
      <c r="K25" s="8">
        <f t="shared" si="4"/>
        <v>0</v>
      </c>
      <c r="L25" s="38" t="e">
        <f t="shared" si="5"/>
        <v>#DIV/0!</v>
      </c>
      <c r="M25" s="8">
        <f t="shared" si="6"/>
        <v>0</v>
      </c>
      <c r="N25" s="37"/>
      <c r="O25" s="72"/>
      <c r="P25" s="8">
        <f t="shared" si="8"/>
        <v>0</v>
      </c>
      <c r="Q25" s="38" t="e">
        <f t="shared" si="9"/>
        <v>#DIV/0!</v>
      </c>
      <c r="R25" s="8">
        <f t="shared" si="10"/>
        <v>0</v>
      </c>
      <c r="S25" s="37"/>
    </row>
    <row r="26" spans="1:19" ht="39" customHeight="1">
      <c r="A26" s="57" t="s">
        <v>21</v>
      </c>
      <c r="B26" s="9" t="s">
        <v>107</v>
      </c>
      <c r="C26" s="3">
        <v>3589677.07</v>
      </c>
      <c r="D26" s="3">
        <v>11450000</v>
      </c>
      <c r="E26" s="81">
        <v>11640000</v>
      </c>
      <c r="F26" s="3">
        <f t="shared" si="0"/>
        <v>8050322.93</v>
      </c>
      <c r="G26" s="37">
        <f t="shared" si="1"/>
        <v>324.2631516154739</v>
      </c>
      <c r="H26" s="3">
        <f t="shared" si="2"/>
        <v>190000</v>
      </c>
      <c r="I26" s="37">
        <f t="shared" si="3"/>
        <v>101.6593886462882</v>
      </c>
      <c r="J26" s="81">
        <v>12110000</v>
      </c>
      <c r="K26" s="3">
        <f t="shared" si="4"/>
        <v>8520322.93</v>
      </c>
      <c r="L26" s="37">
        <f t="shared" si="5"/>
        <v>337.3562513800162</v>
      </c>
      <c r="M26" s="3">
        <f t="shared" si="6"/>
        <v>660000</v>
      </c>
      <c r="N26" s="37">
        <f t="shared" si="7"/>
        <v>105.764192139738</v>
      </c>
      <c r="O26" s="65">
        <v>12460000</v>
      </c>
      <c r="P26" s="3">
        <f t="shared" si="8"/>
        <v>8870322.93</v>
      </c>
      <c r="Q26" s="37">
        <f t="shared" si="9"/>
        <v>347.1064320557392</v>
      </c>
      <c r="R26" s="3">
        <f t="shared" si="10"/>
        <v>1010000</v>
      </c>
      <c r="S26" s="37">
        <f t="shared" si="11"/>
        <v>108.82096069868996</v>
      </c>
    </row>
    <row r="27" spans="1:19" ht="44.25" customHeight="1">
      <c r="A27" s="23" t="s">
        <v>22</v>
      </c>
      <c r="B27" s="11" t="s">
        <v>108</v>
      </c>
      <c r="C27" s="4">
        <v>3589677.07</v>
      </c>
      <c r="D27" s="4">
        <v>11450000</v>
      </c>
      <c r="E27" s="84">
        <v>11640000</v>
      </c>
      <c r="F27" s="8">
        <f t="shared" si="0"/>
        <v>8050322.93</v>
      </c>
      <c r="G27" s="38">
        <f t="shared" si="1"/>
        <v>324.2631516154739</v>
      </c>
      <c r="H27" s="8">
        <f t="shared" si="2"/>
        <v>190000</v>
      </c>
      <c r="I27" s="38">
        <f t="shared" si="3"/>
        <v>101.6593886462882</v>
      </c>
      <c r="J27" s="84">
        <v>12110000</v>
      </c>
      <c r="K27" s="8">
        <f t="shared" si="4"/>
        <v>8520322.93</v>
      </c>
      <c r="L27" s="38">
        <f t="shared" si="5"/>
        <v>337.3562513800162</v>
      </c>
      <c r="M27" s="8">
        <f t="shared" si="6"/>
        <v>660000</v>
      </c>
      <c r="N27" s="38">
        <f t="shared" si="7"/>
        <v>105.764192139738</v>
      </c>
      <c r="O27" s="67">
        <v>12460000</v>
      </c>
      <c r="P27" s="8">
        <f t="shared" si="8"/>
        <v>8870322.93</v>
      </c>
      <c r="Q27" s="38">
        <f t="shared" si="9"/>
        <v>347.1064320557392</v>
      </c>
      <c r="R27" s="8">
        <f t="shared" si="10"/>
        <v>1010000</v>
      </c>
      <c r="S27" s="38">
        <f t="shared" si="11"/>
        <v>108.82096069868996</v>
      </c>
    </row>
    <row r="28" spans="1:19" ht="17.25" customHeight="1">
      <c r="A28" s="24" t="s">
        <v>23</v>
      </c>
      <c r="B28" s="9" t="s">
        <v>109</v>
      </c>
      <c r="C28" s="17">
        <v>4626637.95</v>
      </c>
      <c r="D28" s="17">
        <v>4745000</v>
      </c>
      <c r="E28" s="82">
        <v>4900000</v>
      </c>
      <c r="F28" s="3">
        <f t="shared" si="0"/>
        <v>273362.0499999998</v>
      </c>
      <c r="G28" s="37">
        <f t="shared" si="1"/>
        <v>105.90843832939207</v>
      </c>
      <c r="H28" s="3">
        <f t="shared" si="2"/>
        <v>155000</v>
      </c>
      <c r="I28" s="37">
        <f t="shared" si="3"/>
        <v>103.26659641728135</v>
      </c>
      <c r="J28" s="82">
        <v>5010000</v>
      </c>
      <c r="K28" s="3">
        <f t="shared" si="4"/>
        <v>383362.0499999998</v>
      </c>
      <c r="L28" s="37">
        <f t="shared" si="5"/>
        <v>108.2859747000519</v>
      </c>
      <c r="M28" s="3">
        <f t="shared" si="6"/>
        <v>265000</v>
      </c>
      <c r="N28" s="37">
        <f t="shared" si="7"/>
        <v>105.58482613277134</v>
      </c>
      <c r="O28" s="66">
        <v>5010000</v>
      </c>
      <c r="P28" s="3">
        <f t="shared" si="8"/>
        <v>383362.0499999998</v>
      </c>
      <c r="Q28" s="37">
        <f t="shared" si="9"/>
        <v>108.2859747000519</v>
      </c>
      <c r="R28" s="3">
        <f t="shared" si="10"/>
        <v>265000</v>
      </c>
      <c r="S28" s="37">
        <f t="shared" si="11"/>
        <v>105.58482613277134</v>
      </c>
    </row>
    <row r="29" spans="1:19" ht="66" customHeight="1">
      <c r="A29" s="25" t="s">
        <v>24</v>
      </c>
      <c r="B29" s="11" t="s">
        <v>110</v>
      </c>
      <c r="C29" s="4">
        <v>4626637.95</v>
      </c>
      <c r="D29" s="4">
        <v>4690000</v>
      </c>
      <c r="E29" s="84">
        <v>4800000</v>
      </c>
      <c r="F29" s="8">
        <f t="shared" si="0"/>
        <v>173362.0499999998</v>
      </c>
      <c r="G29" s="38">
        <f t="shared" si="1"/>
        <v>103.74704162879225</v>
      </c>
      <c r="H29" s="8">
        <f t="shared" si="2"/>
        <v>110000</v>
      </c>
      <c r="I29" s="38">
        <f t="shared" si="3"/>
        <v>102.3454157782516</v>
      </c>
      <c r="J29" s="84">
        <v>4900000</v>
      </c>
      <c r="K29" s="8">
        <f t="shared" si="4"/>
        <v>273362.0499999998</v>
      </c>
      <c r="L29" s="38">
        <f t="shared" si="5"/>
        <v>105.90843832939207</v>
      </c>
      <c r="M29" s="8">
        <f t="shared" si="6"/>
        <v>210000</v>
      </c>
      <c r="N29" s="38">
        <f t="shared" si="7"/>
        <v>104.4776119402985</v>
      </c>
      <c r="O29" s="67">
        <v>4900000</v>
      </c>
      <c r="P29" s="8">
        <f t="shared" si="8"/>
        <v>273362.0499999998</v>
      </c>
      <c r="Q29" s="38">
        <f t="shared" si="9"/>
        <v>105.90843832939207</v>
      </c>
      <c r="R29" s="8">
        <f t="shared" si="10"/>
        <v>210000</v>
      </c>
      <c r="S29" s="38">
        <f t="shared" si="11"/>
        <v>104.4776119402985</v>
      </c>
    </row>
    <row r="30" spans="1:19" ht="41.25" customHeight="1">
      <c r="A30" s="21" t="s">
        <v>25</v>
      </c>
      <c r="B30" s="11" t="s">
        <v>111</v>
      </c>
      <c r="C30" s="4">
        <v>110000</v>
      </c>
      <c r="D30" s="4">
        <v>55000</v>
      </c>
      <c r="E30" s="84">
        <v>100000</v>
      </c>
      <c r="F30" s="8">
        <f t="shared" si="0"/>
        <v>-10000</v>
      </c>
      <c r="G30" s="38">
        <f t="shared" si="1"/>
        <v>90.9090909090909</v>
      </c>
      <c r="H30" s="8">
        <f t="shared" si="2"/>
        <v>45000</v>
      </c>
      <c r="I30" s="38">
        <f t="shared" si="3"/>
        <v>181.8181818181818</v>
      </c>
      <c r="J30" s="84">
        <v>110000</v>
      </c>
      <c r="K30" s="8">
        <f t="shared" si="4"/>
        <v>0</v>
      </c>
      <c r="L30" s="38">
        <f t="shared" si="5"/>
        <v>100</v>
      </c>
      <c r="M30" s="8">
        <f t="shared" si="6"/>
        <v>55000</v>
      </c>
      <c r="N30" s="38">
        <f t="shared" si="7"/>
        <v>200</v>
      </c>
      <c r="O30" s="67">
        <v>110000</v>
      </c>
      <c r="P30" s="8">
        <f t="shared" si="8"/>
        <v>0</v>
      </c>
      <c r="Q30" s="38">
        <f t="shared" si="9"/>
        <v>100</v>
      </c>
      <c r="R30" s="8">
        <f t="shared" si="10"/>
        <v>55000</v>
      </c>
      <c r="S30" s="38">
        <f t="shared" si="11"/>
        <v>200</v>
      </c>
    </row>
    <row r="31" spans="1:19" ht="54" customHeight="1">
      <c r="A31" s="47" t="s">
        <v>214</v>
      </c>
      <c r="B31" s="9" t="s">
        <v>112</v>
      </c>
      <c r="C31" s="17">
        <v>726.98</v>
      </c>
      <c r="D31" s="76"/>
      <c r="E31" s="82"/>
      <c r="F31" s="3">
        <f t="shared" si="0"/>
        <v>-726.98</v>
      </c>
      <c r="G31" s="37">
        <f t="shared" si="1"/>
        <v>0</v>
      </c>
      <c r="H31" s="3">
        <f t="shared" si="2"/>
        <v>0</v>
      </c>
      <c r="I31" s="37" t="e">
        <f t="shared" si="3"/>
        <v>#DIV/0!</v>
      </c>
      <c r="J31" s="82"/>
      <c r="K31" s="8">
        <f t="shared" si="4"/>
        <v>-726.98</v>
      </c>
      <c r="L31" s="38">
        <f t="shared" si="5"/>
        <v>0</v>
      </c>
      <c r="M31" s="8">
        <f t="shared" si="6"/>
        <v>0</v>
      </c>
      <c r="N31" s="38" t="e">
        <f t="shared" si="7"/>
        <v>#DIV/0!</v>
      </c>
      <c r="O31" s="71"/>
      <c r="P31" s="8">
        <f t="shared" si="8"/>
        <v>-726.98</v>
      </c>
      <c r="Q31" s="38">
        <f t="shared" si="9"/>
        <v>0</v>
      </c>
      <c r="R31" s="8">
        <f t="shared" si="10"/>
        <v>0</v>
      </c>
      <c r="S31" s="38" t="e">
        <f t="shared" si="11"/>
        <v>#DIV/0!</v>
      </c>
    </row>
    <row r="32" spans="1:19" ht="52.5" customHeight="1">
      <c r="A32" s="25" t="s">
        <v>26</v>
      </c>
      <c r="B32" s="11" t="s">
        <v>113</v>
      </c>
      <c r="C32" s="8">
        <v>717.89</v>
      </c>
      <c r="D32" s="77"/>
      <c r="E32" s="87"/>
      <c r="F32" s="8">
        <f t="shared" si="0"/>
        <v>-717.89</v>
      </c>
      <c r="G32" s="38">
        <f t="shared" si="1"/>
        <v>0</v>
      </c>
      <c r="H32" s="8">
        <f t="shared" si="2"/>
        <v>0</v>
      </c>
      <c r="I32" s="38" t="e">
        <f t="shared" si="3"/>
        <v>#DIV/0!</v>
      </c>
      <c r="J32" s="87"/>
      <c r="K32" s="8">
        <f t="shared" si="4"/>
        <v>-717.89</v>
      </c>
      <c r="L32" s="38">
        <f t="shared" si="5"/>
        <v>0</v>
      </c>
      <c r="M32" s="8">
        <f t="shared" si="6"/>
        <v>0</v>
      </c>
      <c r="N32" s="38" t="e">
        <f t="shared" si="7"/>
        <v>#DIV/0!</v>
      </c>
      <c r="O32" s="70"/>
      <c r="P32" s="8">
        <f t="shared" si="8"/>
        <v>-717.89</v>
      </c>
      <c r="Q32" s="38">
        <f t="shared" si="9"/>
        <v>0</v>
      </c>
      <c r="R32" s="8">
        <f t="shared" si="10"/>
        <v>0</v>
      </c>
      <c r="S32" s="38" t="e">
        <f t="shared" si="11"/>
        <v>#DIV/0!</v>
      </c>
    </row>
    <row r="33" spans="1:19" ht="16.5" customHeight="1">
      <c r="A33" s="22" t="s">
        <v>186</v>
      </c>
      <c r="B33" s="11" t="s">
        <v>187</v>
      </c>
      <c r="C33" s="8">
        <v>0</v>
      </c>
      <c r="D33" s="8"/>
      <c r="E33" s="87"/>
      <c r="F33" s="8">
        <f t="shared" si="0"/>
        <v>0</v>
      </c>
      <c r="G33" s="38" t="e">
        <f t="shared" si="1"/>
        <v>#DIV/0!</v>
      </c>
      <c r="H33" s="8">
        <f t="shared" si="2"/>
        <v>0</v>
      </c>
      <c r="I33" s="38"/>
      <c r="J33" s="87"/>
      <c r="K33" s="8">
        <f t="shared" si="4"/>
        <v>0</v>
      </c>
      <c r="L33" s="38" t="e">
        <f t="shared" si="5"/>
        <v>#DIV/0!</v>
      </c>
      <c r="M33" s="8">
        <f t="shared" si="6"/>
        <v>0</v>
      </c>
      <c r="N33" s="38"/>
      <c r="O33" s="70"/>
      <c r="P33" s="8">
        <f t="shared" si="8"/>
        <v>0</v>
      </c>
      <c r="Q33" s="38" t="e">
        <f t="shared" si="9"/>
        <v>#DIV/0!</v>
      </c>
      <c r="R33" s="8">
        <f t="shared" si="10"/>
        <v>0</v>
      </c>
      <c r="S33" s="38"/>
    </row>
    <row r="34" spans="1:19" ht="75.75" customHeight="1">
      <c r="A34" s="22" t="s">
        <v>197</v>
      </c>
      <c r="B34" s="39" t="s">
        <v>198</v>
      </c>
      <c r="C34" s="8">
        <v>9.09</v>
      </c>
      <c r="D34" s="77"/>
      <c r="E34" s="87"/>
      <c r="F34" s="8">
        <f t="shared" si="0"/>
        <v>-9.09</v>
      </c>
      <c r="G34" s="38"/>
      <c r="H34" s="8">
        <f t="shared" si="2"/>
        <v>0</v>
      </c>
      <c r="I34" s="38" t="e">
        <f t="shared" si="3"/>
        <v>#DIV/0!</v>
      </c>
      <c r="J34" s="87"/>
      <c r="K34" s="8">
        <f t="shared" si="4"/>
        <v>-9.09</v>
      </c>
      <c r="L34" s="38"/>
      <c r="M34" s="8">
        <f t="shared" si="6"/>
        <v>0</v>
      </c>
      <c r="N34" s="38" t="e">
        <f t="shared" si="7"/>
        <v>#DIV/0!</v>
      </c>
      <c r="O34" s="70"/>
      <c r="P34" s="8">
        <f t="shared" si="8"/>
        <v>-9.09</v>
      </c>
      <c r="Q34" s="38"/>
      <c r="R34" s="8">
        <f t="shared" si="10"/>
        <v>0</v>
      </c>
      <c r="S34" s="38" t="e">
        <f t="shared" si="11"/>
        <v>#DIV/0!</v>
      </c>
    </row>
    <row r="35" spans="1:19" ht="69.75" customHeight="1">
      <c r="A35" s="27" t="s">
        <v>27</v>
      </c>
      <c r="B35" s="9" t="s">
        <v>114</v>
      </c>
      <c r="C35" s="3">
        <v>6065218.91</v>
      </c>
      <c r="D35" s="17">
        <v>11676579.54</v>
      </c>
      <c r="E35" s="82">
        <v>6096200</v>
      </c>
      <c r="F35" s="3">
        <f t="shared" si="0"/>
        <v>30981.08999999985</v>
      </c>
      <c r="G35" s="37">
        <f t="shared" si="1"/>
        <v>100.51079920543214</v>
      </c>
      <c r="H35" s="3">
        <f t="shared" si="2"/>
        <v>-5580379.539999999</v>
      </c>
      <c r="I35" s="37">
        <f t="shared" si="3"/>
        <v>52.2087823674432</v>
      </c>
      <c r="J35" s="82">
        <v>6335200</v>
      </c>
      <c r="K35" s="3">
        <f t="shared" si="4"/>
        <v>269981.08999999985</v>
      </c>
      <c r="L35" s="37">
        <f t="shared" si="5"/>
        <v>104.45130001086802</v>
      </c>
      <c r="M35" s="3">
        <f t="shared" si="6"/>
        <v>-5341379.539999999</v>
      </c>
      <c r="N35" s="37">
        <f t="shared" si="7"/>
        <v>54.255614654083885</v>
      </c>
      <c r="O35" s="71">
        <v>6588470</v>
      </c>
      <c r="P35" s="3">
        <f t="shared" si="8"/>
        <v>523251.08999999985</v>
      </c>
      <c r="Q35" s="37">
        <f t="shared" si="9"/>
        <v>108.62707674305526</v>
      </c>
      <c r="R35" s="3">
        <f t="shared" si="10"/>
        <v>-5088109.539999999</v>
      </c>
      <c r="S35" s="37">
        <f t="shared" si="11"/>
        <v>56.42465738729512</v>
      </c>
    </row>
    <row r="36" spans="1:19" ht="132" customHeight="1">
      <c r="A36" s="58" t="s">
        <v>28</v>
      </c>
      <c r="B36" s="11" t="s">
        <v>115</v>
      </c>
      <c r="C36" s="8">
        <v>2102447.91</v>
      </c>
      <c r="D36" s="8">
        <v>2153379.54</v>
      </c>
      <c r="E36" s="87">
        <v>2150000</v>
      </c>
      <c r="F36" s="8">
        <f t="shared" si="0"/>
        <v>47552.08999999985</v>
      </c>
      <c r="G36" s="38">
        <f t="shared" si="1"/>
        <v>102.26174878216125</v>
      </c>
      <c r="H36" s="8">
        <f t="shared" si="2"/>
        <v>-3379.5400000000373</v>
      </c>
      <c r="I36" s="38">
        <f t="shared" si="3"/>
        <v>99.8430587856333</v>
      </c>
      <c r="J36" s="87">
        <v>2160000</v>
      </c>
      <c r="K36" s="8">
        <f t="shared" si="4"/>
        <v>57552.08999999985</v>
      </c>
      <c r="L36" s="38">
        <f t="shared" si="5"/>
        <v>102.73738482300851</v>
      </c>
      <c r="M36" s="8">
        <f t="shared" si="6"/>
        <v>6620.459999999963</v>
      </c>
      <c r="N36" s="38">
        <f t="shared" si="7"/>
        <v>100.30744510556649</v>
      </c>
      <c r="O36" s="70">
        <v>2170000</v>
      </c>
      <c r="P36" s="8">
        <f t="shared" si="8"/>
        <v>67552.08999999985</v>
      </c>
      <c r="Q36" s="38">
        <f t="shared" si="9"/>
        <v>103.21302086385577</v>
      </c>
      <c r="R36" s="8">
        <f t="shared" si="10"/>
        <v>16620.459999999963</v>
      </c>
      <c r="S36" s="38">
        <f t="shared" si="11"/>
        <v>100.77183142549966</v>
      </c>
    </row>
    <row r="37" spans="1:19" ht="120" customHeight="1">
      <c r="A37" s="58" t="s">
        <v>29</v>
      </c>
      <c r="B37" s="11" t="s">
        <v>117</v>
      </c>
      <c r="C37" s="4">
        <v>1500961.34</v>
      </c>
      <c r="D37" s="4">
        <v>1150000</v>
      </c>
      <c r="E37" s="84">
        <v>1150000</v>
      </c>
      <c r="F37" s="8">
        <f t="shared" si="0"/>
        <v>-350961.3400000001</v>
      </c>
      <c r="G37" s="38">
        <f t="shared" si="1"/>
        <v>76.61756298133568</v>
      </c>
      <c r="H37" s="8">
        <f t="shared" si="2"/>
        <v>0</v>
      </c>
      <c r="I37" s="38">
        <f t="shared" si="3"/>
        <v>100</v>
      </c>
      <c r="J37" s="84">
        <v>1200000</v>
      </c>
      <c r="K37" s="8">
        <f t="shared" si="4"/>
        <v>-300961.3400000001</v>
      </c>
      <c r="L37" s="38">
        <f t="shared" si="5"/>
        <v>79.94876137182854</v>
      </c>
      <c r="M37" s="8">
        <f t="shared" si="6"/>
        <v>50000</v>
      </c>
      <c r="N37" s="38">
        <f t="shared" si="7"/>
        <v>104.34782608695652</v>
      </c>
      <c r="O37" s="67">
        <v>1250000</v>
      </c>
      <c r="P37" s="8">
        <f t="shared" si="8"/>
        <v>-250961.34000000008</v>
      </c>
      <c r="Q37" s="38">
        <f t="shared" si="9"/>
        <v>83.27995976232138</v>
      </c>
      <c r="R37" s="8">
        <f t="shared" si="10"/>
        <v>100000</v>
      </c>
      <c r="S37" s="38">
        <f t="shared" si="11"/>
        <v>108.69565217391303</v>
      </c>
    </row>
    <row r="38" spans="1:19" ht="108" customHeight="1">
      <c r="A38" s="28" t="s">
        <v>30</v>
      </c>
      <c r="B38" s="11" t="s">
        <v>116</v>
      </c>
      <c r="C38" s="4">
        <v>146479.45</v>
      </c>
      <c r="D38" s="4">
        <v>150000</v>
      </c>
      <c r="E38" s="84">
        <v>240000</v>
      </c>
      <c r="F38" s="8">
        <f t="shared" si="0"/>
        <v>93520.54999999999</v>
      </c>
      <c r="G38" s="38">
        <f t="shared" si="1"/>
        <v>163.8455087044633</v>
      </c>
      <c r="H38" s="8">
        <f t="shared" si="2"/>
        <v>90000</v>
      </c>
      <c r="I38" s="38">
        <f t="shared" si="3"/>
        <v>160</v>
      </c>
      <c r="J38" s="84">
        <v>240000</v>
      </c>
      <c r="K38" s="8">
        <f t="shared" si="4"/>
        <v>93520.54999999999</v>
      </c>
      <c r="L38" s="38">
        <f t="shared" si="5"/>
        <v>163.8455087044633</v>
      </c>
      <c r="M38" s="8">
        <f t="shared" si="6"/>
        <v>90000</v>
      </c>
      <c r="N38" s="38">
        <f t="shared" si="7"/>
        <v>160</v>
      </c>
      <c r="O38" s="67">
        <v>240000</v>
      </c>
      <c r="P38" s="8">
        <f t="shared" si="8"/>
        <v>93520.54999999999</v>
      </c>
      <c r="Q38" s="38">
        <f t="shared" si="9"/>
        <v>163.8455087044633</v>
      </c>
      <c r="R38" s="8">
        <f t="shared" si="10"/>
        <v>90000</v>
      </c>
      <c r="S38" s="38">
        <f t="shared" si="11"/>
        <v>160</v>
      </c>
    </row>
    <row r="39" spans="1:19" ht="92.25" customHeight="1">
      <c r="A39" s="29" t="s">
        <v>31</v>
      </c>
      <c r="B39" s="11" t="s">
        <v>118</v>
      </c>
      <c r="C39" s="4">
        <v>1062154.51</v>
      </c>
      <c r="D39" s="4">
        <v>994000</v>
      </c>
      <c r="E39" s="84">
        <v>1156200</v>
      </c>
      <c r="F39" s="8">
        <f t="shared" si="0"/>
        <v>94045.48999999999</v>
      </c>
      <c r="G39" s="38">
        <f t="shared" si="1"/>
        <v>108.8542193357537</v>
      </c>
      <c r="H39" s="8">
        <f t="shared" si="2"/>
        <v>162200</v>
      </c>
      <c r="I39" s="38">
        <f t="shared" si="3"/>
        <v>116.31790744466801</v>
      </c>
      <c r="J39" s="84">
        <v>1269200</v>
      </c>
      <c r="K39" s="8">
        <f t="shared" si="4"/>
        <v>207045.49</v>
      </c>
      <c r="L39" s="38">
        <f t="shared" si="5"/>
        <v>119.4929728255826</v>
      </c>
      <c r="M39" s="8">
        <f t="shared" si="6"/>
        <v>275200</v>
      </c>
      <c r="N39" s="38">
        <f t="shared" si="7"/>
        <v>127.6861167002012</v>
      </c>
      <c r="O39" s="68">
        <v>1393470</v>
      </c>
      <c r="P39" s="8">
        <f t="shared" si="8"/>
        <v>331315.49</v>
      </c>
      <c r="Q39" s="38">
        <f t="shared" si="9"/>
        <v>131.19277721656522</v>
      </c>
      <c r="R39" s="8">
        <f t="shared" si="10"/>
        <v>399470</v>
      </c>
      <c r="S39" s="38">
        <f t="shared" si="11"/>
        <v>140.18812877263582</v>
      </c>
    </row>
    <row r="40" spans="1:19" ht="54" customHeight="1">
      <c r="A40" s="29" t="s">
        <v>32</v>
      </c>
      <c r="B40" s="11" t="s">
        <v>119</v>
      </c>
      <c r="C40" s="8">
        <v>1177575.7</v>
      </c>
      <c r="D40" s="8">
        <v>2900000</v>
      </c>
      <c r="E40" s="77">
        <v>1300000</v>
      </c>
      <c r="F40" s="8">
        <f t="shared" si="0"/>
        <v>122424.30000000005</v>
      </c>
      <c r="G40" s="38">
        <f t="shared" si="1"/>
        <v>110.39629978777586</v>
      </c>
      <c r="H40" s="8">
        <f t="shared" si="2"/>
        <v>-1600000</v>
      </c>
      <c r="I40" s="38">
        <f t="shared" si="3"/>
        <v>44.827586206896555</v>
      </c>
      <c r="J40" s="77">
        <v>1366000</v>
      </c>
      <c r="K40" s="8">
        <f t="shared" si="4"/>
        <v>188424.30000000005</v>
      </c>
      <c r="L40" s="38">
        <f t="shared" si="5"/>
        <v>116.00103500777064</v>
      </c>
      <c r="M40" s="8">
        <f t="shared" si="6"/>
        <v>-1534000</v>
      </c>
      <c r="N40" s="38">
        <f t="shared" si="7"/>
        <v>47.10344827586207</v>
      </c>
      <c r="O40" s="8">
        <v>1435000</v>
      </c>
      <c r="P40" s="8">
        <f t="shared" si="8"/>
        <v>257424.30000000005</v>
      </c>
      <c r="Q40" s="38">
        <f t="shared" si="9"/>
        <v>121.86053091958335</v>
      </c>
      <c r="R40" s="8">
        <f t="shared" si="10"/>
        <v>-1465000</v>
      </c>
      <c r="S40" s="38">
        <f t="shared" si="11"/>
        <v>49.48275862068965</v>
      </c>
    </row>
    <row r="41" spans="1:19" ht="77.25" customHeight="1">
      <c r="A41" s="29" t="s">
        <v>33</v>
      </c>
      <c r="B41" s="11" t="s">
        <v>120</v>
      </c>
      <c r="C41" s="4">
        <v>75600</v>
      </c>
      <c r="D41" s="8">
        <v>3335200</v>
      </c>
      <c r="E41" s="77">
        <v>100000</v>
      </c>
      <c r="F41" s="8">
        <f t="shared" si="0"/>
        <v>24400</v>
      </c>
      <c r="G41" s="38">
        <f t="shared" si="1"/>
        <v>132.27513227513228</v>
      </c>
      <c r="H41" s="8">
        <f t="shared" si="2"/>
        <v>-3235200</v>
      </c>
      <c r="I41" s="38">
        <f t="shared" si="3"/>
        <v>2.9983209402734468</v>
      </c>
      <c r="J41" s="77">
        <v>100000</v>
      </c>
      <c r="K41" s="8">
        <f t="shared" si="4"/>
        <v>24400</v>
      </c>
      <c r="L41" s="38">
        <f t="shared" si="5"/>
        <v>132.27513227513228</v>
      </c>
      <c r="M41" s="8">
        <f t="shared" si="6"/>
        <v>-3235200</v>
      </c>
      <c r="N41" s="38">
        <f t="shared" si="7"/>
        <v>2.9983209402734468</v>
      </c>
      <c r="O41" s="8">
        <v>100000</v>
      </c>
      <c r="P41" s="8">
        <f t="shared" si="8"/>
        <v>24400</v>
      </c>
      <c r="Q41" s="38">
        <f t="shared" si="9"/>
        <v>132.27513227513228</v>
      </c>
      <c r="R41" s="8">
        <f t="shared" si="10"/>
        <v>-3235200</v>
      </c>
      <c r="S41" s="38">
        <f t="shared" si="11"/>
        <v>2.9983209402734468</v>
      </c>
    </row>
    <row r="42" spans="1:19" ht="27.75" customHeight="1">
      <c r="A42" s="26" t="s">
        <v>34</v>
      </c>
      <c r="B42" s="9" t="s">
        <v>121</v>
      </c>
      <c r="C42" s="17">
        <v>272409.93</v>
      </c>
      <c r="D42" s="17">
        <v>148958.64</v>
      </c>
      <c r="E42" s="76">
        <v>96900</v>
      </c>
      <c r="F42" s="3">
        <f t="shared" si="0"/>
        <v>-175509.93</v>
      </c>
      <c r="G42" s="37">
        <f t="shared" si="1"/>
        <v>35.57139051428852</v>
      </c>
      <c r="H42" s="3">
        <f t="shared" si="2"/>
        <v>-52058.640000000014</v>
      </c>
      <c r="I42" s="37">
        <f t="shared" si="3"/>
        <v>65.05161432730588</v>
      </c>
      <c r="J42" s="76">
        <v>100800</v>
      </c>
      <c r="K42" s="3">
        <f t="shared" si="4"/>
        <v>-171609.93</v>
      </c>
      <c r="L42" s="37">
        <f t="shared" si="5"/>
        <v>37.00305638638063</v>
      </c>
      <c r="M42" s="3">
        <f t="shared" si="6"/>
        <v>-48158.640000000014</v>
      </c>
      <c r="N42" s="37">
        <f t="shared" si="7"/>
        <v>67.66979075533986</v>
      </c>
      <c r="O42" s="17">
        <v>104800</v>
      </c>
      <c r="P42" s="3">
        <f t="shared" si="8"/>
        <v>-167609.93</v>
      </c>
      <c r="Q42" s="37">
        <f t="shared" si="9"/>
        <v>38.471431639808436</v>
      </c>
      <c r="R42" s="3">
        <f t="shared" si="10"/>
        <v>-44158.640000000014</v>
      </c>
      <c r="S42" s="37">
        <f t="shared" si="11"/>
        <v>70.35509991229779</v>
      </c>
    </row>
    <row r="43" spans="1:19" ht="40.5" customHeight="1">
      <c r="A43" s="15" t="s">
        <v>35</v>
      </c>
      <c r="B43" s="11" t="s">
        <v>122</v>
      </c>
      <c r="C43" s="4">
        <v>40586.24</v>
      </c>
      <c r="D43" s="8">
        <v>25345</v>
      </c>
      <c r="E43" s="77">
        <v>25500</v>
      </c>
      <c r="F43" s="8">
        <f t="shared" si="0"/>
        <v>-15086.239999999998</v>
      </c>
      <c r="G43" s="38">
        <f t="shared" si="1"/>
        <v>62.82917560237165</v>
      </c>
      <c r="H43" s="8">
        <f t="shared" si="2"/>
        <v>155</v>
      </c>
      <c r="I43" s="38">
        <f t="shared" si="3"/>
        <v>100.61156046557507</v>
      </c>
      <c r="J43" s="77">
        <v>26500</v>
      </c>
      <c r="K43" s="8">
        <f t="shared" si="4"/>
        <v>-14086.239999999998</v>
      </c>
      <c r="L43" s="38">
        <f t="shared" si="5"/>
        <v>65.29306484168033</v>
      </c>
      <c r="M43" s="8">
        <f t="shared" si="6"/>
        <v>1155</v>
      </c>
      <c r="N43" s="38">
        <f t="shared" si="7"/>
        <v>104.55711185638192</v>
      </c>
      <c r="O43" s="8">
        <v>27500</v>
      </c>
      <c r="P43" s="8">
        <f t="shared" si="8"/>
        <v>-13086.239999999998</v>
      </c>
      <c r="Q43" s="38">
        <f t="shared" si="9"/>
        <v>67.75695408098903</v>
      </c>
      <c r="R43" s="8">
        <f t="shared" si="10"/>
        <v>2155</v>
      </c>
      <c r="S43" s="38">
        <f t="shared" si="11"/>
        <v>108.5026632471888</v>
      </c>
    </row>
    <row r="44" spans="1:19" ht="39" customHeight="1">
      <c r="A44" s="15" t="s">
        <v>36</v>
      </c>
      <c r="B44" s="11" t="s">
        <v>123</v>
      </c>
      <c r="C44" s="4">
        <v>0</v>
      </c>
      <c r="D44" s="8">
        <v>0</v>
      </c>
      <c r="E44" s="77"/>
      <c r="F44" s="8">
        <f t="shared" si="0"/>
        <v>0</v>
      </c>
      <c r="G44" s="38" t="e">
        <f t="shared" si="1"/>
        <v>#DIV/0!</v>
      </c>
      <c r="H44" s="8">
        <f t="shared" si="2"/>
        <v>0</v>
      </c>
      <c r="I44" s="38"/>
      <c r="J44" s="77"/>
      <c r="K44" s="8">
        <f t="shared" si="4"/>
        <v>0</v>
      </c>
      <c r="L44" s="38" t="e">
        <f t="shared" si="5"/>
        <v>#DIV/0!</v>
      </c>
      <c r="M44" s="8">
        <f t="shared" si="6"/>
        <v>0</v>
      </c>
      <c r="N44" s="38"/>
      <c r="O44" s="8"/>
      <c r="P44" s="8">
        <f t="shared" si="8"/>
        <v>0</v>
      </c>
      <c r="Q44" s="38" t="e">
        <f t="shared" si="9"/>
        <v>#DIV/0!</v>
      </c>
      <c r="R44" s="8">
        <f t="shared" si="10"/>
        <v>0</v>
      </c>
      <c r="S44" s="38"/>
    </row>
    <row r="45" spans="1:19" ht="25.5" customHeight="1">
      <c r="A45" s="15" t="s">
        <v>37</v>
      </c>
      <c r="B45" s="11" t="s">
        <v>124</v>
      </c>
      <c r="C45" s="4">
        <v>146113.48</v>
      </c>
      <c r="D45" s="8">
        <v>58100</v>
      </c>
      <c r="E45" s="77">
        <v>71400</v>
      </c>
      <c r="F45" s="8">
        <f t="shared" si="0"/>
        <v>-74713.48000000001</v>
      </c>
      <c r="G45" s="38">
        <f t="shared" si="1"/>
        <v>48.86612788909004</v>
      </c>
      <c r="H45" s="8">
        <f t="shared" si="2"/>
        <v>13300</v>
      </c>
      <c r="I45" s="38">
        <f t="shared" si="3"/>
        <v>122.89156626506023</v>
      </c>
      <c r="J45" s="77">
        <v>74300</v>
      </c>
      <c r="K45" s="8">
        <f t="shared" si="4"/>
        <v>-71813.48000000001</v>
      </c>
      <c r="L45" s="38">
        <f t="shared" si="5"/>
        <v>50.85088658486541</v>
      </c>
      <c r="M45" s="8">
        <f t="shared" si="6"/>
        <v>16200</v>
      </c>
      <c r="N45" s="38">
        <f t="shared" si="7"/>
        <v>127.8829604130809</v>
      </c>
      <c r="O45" s="8">
        <v>77300</v>
      </c>
      <c r="P45" s="8">
        <f t="shared" si="8"/>
        <v>-68813.48000000001</v>
      </c>
      <c r="Q45" s="38">
        <f t="shared" si="9"/>
        <v>52.90408523566751</v>
      </c>
      <c r="R45" s="8">
        <f t="shared" si="10"/>
        <v>19200</v>
      </c>
      <c r="S45" s="38">
        <f t="shared" si="11"/>
        <v>133.04647160068848</v>
      </c>
    </row>
    <row r="46" spans="1:19" ht="26.25" customHeight="1">
      <c r="A46" s="15" t="s">
        <v>38</v>
      </c>
      <c r="B46" s="11" t="s">
        <v>125</v>
      </c>
      <c r="C46" s="4">
        <v>85710.21</v>
      </c>
      <c r="D46" s="8"/>
      <c r="E46" s="77"/>
      <c r="F46" s="8">
        <f t="shared" si="0"/>
        <v>-85710.21</v>
      </c>
      <c r="G46" s="38">
        <f t="shared" si="1"/>
        <v>0</v>
      </c>
      <c r="H46" s="8">
        <f t="shared" si="2"/>
        <v>0</v>
      </c>
      <c r="I46" s="38"/>
      <c r="J46" s="77"/>
      <c r="K46" s="8">
        <f t="shared" si="4"/>
        <v>-85710.21</v>
      </c>
      <c r="L46" s="38">
        <f t="shared" si="5"/>
        <v>0</v>
      </c>
      <c r="M46" s="8">
        <f t="shared" si="6"/>
        <v>0</v>
      </c>
      <c r="N46" s="38"/>
      <c r="O46" s="8"/>
      <c r="P46" s="8">
        <f t="shared" si="8"/>
        <v>-85710.21</v>
      </c>
      <c r="Q46" s="38">
        <f t="shared" si="9"/>
        <v>0</v>
      </c>
      <c r="R46" s="8">
        <f t="shared" si="10"/>
        <v>0</v>
      </c>
      <c r="S46" s="38"/>
    </row>
    <row r="47" spans="1:19" ht="27.75" customHeight="1">
      <c r="A47" s="15" t="s">
        <v>199</v>
      </c>
      <c r="B47" s="11" t="s">
        <v>201</v>
      </c>
      <c r="C47" s="4">
        <v>84815.29</v>
      </c>
      <c r="D47" s="8">
        <v>63700</v>
      </c>
      <c r="E47" s="77"/>
      <c r="F47" s="8">
        <f t="shared" si="0"/>
        <v>-84815.29</v>
      </c>
      <c r="G47" s="38">
        <f t="shared" si="1"/>
        <v>0</v>
      </c>
      <c r="H47" s="8">
        <f t="shared" si="2"/>
        <v>-63700</v>
      </c>
      <c r="I47" s="38">
        <f t="shared" si="3"/>
        <v>0</v>
      </c>
      <c r="J47" s="77"/>
      <c r="K47" s="8">
        <f t="shared" si="4"/>
        <v>-84815.29</v>
      </c>
      <c r="L47" s="38"/>
      <c r="M47" s="8">
        <f t="shared" si="6"/>
        <v>-63700</v>
      </c>
      <c r="N47" s="38">
        <f t="shared" si="7"/>
        <v>0</v>
      </c>
      <c r="O47" s="8">
        <v>62400</v>
      </c>
      <c r="P47" s="8">
        <f t="shared" si="8"/>
        <v>-22415.289999999994</v>
      </c>
      <c r="Q47" s="38"/>
      <c r="R47" s="8">
        <f t="shared" si="10"/>
        <v>-1300</v>
      </c>
      <c r="S47" s="38">
        <f t="shared" si="11"/>
        <v>97.95918367346938</v>
      </c>
    </row>
    <row r="48" spans="1:19" ht="27.75" customHeight="1">
      <c r="A48" s="15" t="s">
        <v>200</v>
      </c>
      <c r="B48" s="11" t="s">
        <v>202</v>
      </c>
      <c r="C48" s="4">
        <v>894.92</v>
      </c>
      <c r="D48" s="8">
        <v>1813.64</v>
      </c>
      <c r="E48" s="77"/>
      <c r="F48" s="8">
        <f t="shared" si="0"/>
        <v>-894.92</v>
      </c>
      <c r="G48" s="38">
        <f t="shared" si="1"/>
        <v>0</v>
      </c>
      <c r="H48" s="8">
        <f t="shared" si="2"/>
        <v>-1813.64</v>
      </c>
      <c r="I48" s="38">
        <f t="shared" si="3"/>
        <v>0</v>
      </c>
      <c r="J48" s="77"/>
      <c r="K48" s="8">
        <f t="shared" si="4"/>
        <v>-894.92</v>
      </c>
      <c r="L48" s="38"/>
      <c r="M48" s="8">
        <f t="shared" si="6"/>
        <v>-1813.64</v>
      </c>
      <c r="N48" s="38">
        <f t="shared" si="7"/>
        <v>0</v>
      </c>
      <c r="O48" s="8">
        <v>800</v>
      </c>
      <c r="P48" s="8">
        <f t="shared" si="8"/>
        <v>-94.91999999999996</v>
      </c>
      <c r="Q48" s="38"/>
      <c r="R48" s="8">
        <f t="shared" si="10"/>
        <v>-1013.6400000000001</v>
      </c>
      <c r="S48" s="38">
        <f t="shared" si="11"/>
        <v>44.11018724774486</v>
      </c>
    </row>
    <row r="49" spans="1:19" ht="51" customHeight="1">
      <c r="A49" s="55" t="s">
        <v>39</v>
      </c>
      <c r="B49" s="9" t="s">
        <v>126</v>
      </c>
      <c r="C49" s="17">
        <v>32436310.47</v>
      </c>
      <c r="D49" s="17">
        <v>29500000</v>
      </c>
      <c r="E49" s="76">
        <v>27000000</v>
      </c>
      <c r="F49" s="3">
        <f t="shared" si="0"/>
        <v>-5436310.469999999</v>
      </c>
      <c r="G49" s="37">
        <f t="shared" si="1"/>
        <v>83.24004675245668</v>
      </c>
      <c r="H49" s="3">
        <f t="shared" si="2"/>
        <v>-2500000</v>
      </c>
      <c r="I49" s="37">
        <f t="shared" si="3"/>
        <v>91.52542372881356</v>
      </c>
      <c r="J49" s="76">
        <v>27000000</v>
      </c>
      <c r="K49" s="3">
        <f t="shared" si="4"/>
        <v>-5436310.469999999</v>
      </c>
      <c r="L49" s="37">
        <f t="shared" si="5"/>
        <v>83.24004675245668</v>
      </c>
      <c r="M49" s="3">
        <f t="shared" si="6"/>
        <v>-2500000</v>
      </c>
      <c r="N49" s="37">
        <f t="shared" si="7"/>
        <v>91.52542372881356</v>
      </c>
      <c r="O49" s="17">
        <v>27000000</v>
      </c>
      <c r="P49" s="3">
        <f t="shared" si="8"/>
        <v>-5436310.469999999</v>
      </c>
      <c r="Q49" s="37">
        <f t="shared" si="9"/>
        <v>83.24004675245668</v>
      </c>
      <c r="R49" s="3">
        <f t="shared" si="10"/>
        <v>-2500000</v>
      </c>
      <c r="S49" s="37">
        <f t="shared" si="11"/>
        <v>91.52542372881356</v>
      </c>
    </row>
    <row r="50" spans="1:19" ht="40.5" customHeight="1">
      <c r="A50" s="22" t="s">
        <v>40</v>
      </c>
      <c r="B50" s="11" t="s">
        <v>127</v>
      </c>
      <c r="C50" s="4">
        <v>146086</v>
      </c>
      <c r="D50" s="8">
        <v>28500000</v>
      </c>
      <c r="E50" s="77">
        <v>164800</v>
      </c>
      <c r="F50" s="8">
        <f t="shared" si="0"/>
        <v>18714</v>
      </c>
      <c r="G50" s="38">
        <f t="shared" si="1"/>
        <v>112.81026244814699</v>
      </c>
      <c r="H50" s="8">
        <f t="shared" si="2"/>
        <v>-28335200</v>
      </c>
      <c r="I50" s="38">
        <f t="shared" si="3"/>
        <v>0.5782456140350877</v>
      </c>
      <c r="J50" s="77">
        <v>166500</v>
      </c>
      <c r="K50" s="8">
        <f t="shared" si="4"/>
        <v>20414</v>
      </c>
      <c r="L50" s="38">
        <f t="shared" si="5"/>
        <v>113.97396054378927</v>
      </c>
      <c r="M50" s="8">
        <f t="shared" si="6"/>
        <v>-28333500</v>
      </c>
      <c r="N50" s="38">
        <f t="shared" si="7"/>
        <v>0.5842105263157895</v>
      </c>
      <c r="O50" s="8">
        <v>168200</v>
      </c>
      <c r="P50" s="8">
        <f t="shared" si="8"/>
        <v>22114</v>
      </c>
      <c r="Q50" s="38">
        <f t="shared" si="9"/>
        <v>115.13765863943158</v>
      </c>
      <c r="R50" s="8">
        <f t="shared" si="10"/>
        <v>-28331800</v>
      </c>
      <c r="S50" s="38">
        <f t="shared" si="11"/>
        <v>0.5901754385964912</v>
      </c>
    </row>
    <row r="51" spans="1:19" ht="38.25" customHeight="1">
      <c r="A51" s="23" t="s">
        <v>41</v>
      </c>
      <c r="B51" s="11" t="s">
        <v>127</v>
      </c>
      <c r="C51" s="4">
        <v>29650211.44</v>
      </c>
      <c r="D51" s="8">
        <v>0</v>
      </c>
      <c r="E51" s="77">
        <v>26835200</v>
      </c>
      <c r="F51" s="8">
        <f t="shared" si="0"/>
        <v>-2815011.4400000013</v>
      </c>
      <c r="G51" s="38">
        <f t="shared" si="1"/>
        <v>90.50593131284597</v>
      </c>
      <c r="H51" s="8">
        <f t="shared" si="2"/>
        <v>26835200</v>
      </c>
      <c r="I51" s="38" t="e">
        <f t="shared" si="3"/>
        <v>#DIV/0!</v>
      </c>
      <c r="J51" s="77">
        <v>26833500</v>
      </c>
      <c r="K51" s="8">
        <f t="shared" si="4"/>
        <v>-2816711.4400000013</v>
      </c>
      <c r="L51" s="38">
        <f t="shared" si="5"/>
        <v>90.50019779555406</v>
      </c>
      <c r="M51" s="8">
        <f t="shared" si="6"/>
        <v>26833500</v>
      </c>
      <c r="N51" s="38" t="e">
        <f t="shared" si="7"/>
        <v>#DIV/0!</v>
      </c>
      <c r="O51" s="4">
        <v>26831800</v>
      </c>
      <c r="P51" s="8">
        <f t="shared" si="8"/>
        <v>-2818411.4400000013</v>
      </c>
      <c r="Q51" s="38">
        <f t="shared" si="9"/>
        <v>90.49446427826216</v>
      </c>
      <c r="R51" s="8">
        <f t="shared" si="10"/>
        <v>26831800</v>
      </c>
      <c r="S51" s="38" t="e">
        <f t="shared" si="11"/>
        <v>#DIV/0!</v>
      </c>
    </row>
    <row r="52" spans="1:19" ht="52.5" customHeight="1">
      <c r="A52" s="25" t="s">
        <v>42</v>
      </c>
      <c r="B52" s="11" t="s">
        <v>128</v>
      </c>
      <c r="C52" s="4">
        <v>1772661.35</v>
      </c>
      <c r="D52" s="8">
        <v>0</v>
      </c>
      <c r="E52" s="77"/>
      <c r="F52" s="8">
        <f t="shared" si="0"/>
        <v>-1772661.35</v>
      </c>
      <c r="G52" s="38">
        <f t="shared" si="1"/>
        <v>0</v>
      </c>
      <c r="H52" s="8">
        <f t="shared" si="2"/>
        <v>0</v>
      </c>
      <c r="I52" s="38" t="e">
        <f t="shared" si="3"/>
        <v>#DIV/0!</v>
      </c>
      <c r="J52" s="77"/>
      <c r="K52" s="8">
        <f t="shared" si="4"/>
        <v>-1772661.35</v>
      </c>
      <c r="L52" s="38">
        <f t="shared" si="5"/>
        <v>0</v>
      </c>
      <c r="M52" s="8">
        <f t="shared" si="6"/>
        <v>0</v>
      </c>
      <c r="N52" s="38" t="e">
        <f t="shared" si="7"/>
        <v>#DIV/0!</v>
      </c>
      <c r="O52" s="4"/>
      <c r="P52" s="8">
        <f t="shared" si="8"/>
        <v>-1772661.35</v>
      </c>
      <c r="Q52" s="38">
        <f t="shared" si="9"/>
        <v>0</v>
      </c>
      <c r="R52" s="8">
        <f t="shared" si="10"/>
        <v>0</v>
      </c>
      <c r="S52" s="38" t="e">
        <f t="shared" si="11"/>
        <v>#DIV/0!</v>
      </c>
    </row>
    <row r="53" spans="1:19" ht="81" customHeight="1">
      <c r="A53" s="21" t="s">
        <v>43</v>
      </c>
      <c r="B53" s="11" t="s">
        <v>129</v>
      </c>
      <c r="C53" s="4">
        <v>149078.6</v>
      </c>
      <c r="D53" s="8">
        <v>0</v>
      </c>
      <c r="E53" s="77"/>
      <c r="F53" s="8">
        <f t="shared" si="0"/>
        <v>-149078.6</v>
      </c>
      <c r="G53" s="38">
        <f t="shared" si="1"/>
        <v>0</v>
      </c>
      <c r="H53" s="8">
        <f t="shared" si="2"/>
        <v>0</v>
      </c>
      <c r="I53" s="38" t="e">
        <f t="shared" si="3"/>
        <v>#DIV/0!</v>
      </c>
      <c r="J53" s="77"/>
      <c r="K53" s="8">
        <f t="shared" si="4"/>
        <v>-149078.6</v>
      </c>
      <c r="L53" s="38">
        <f t="shared" si="5"/>
        <v>0</v>
      </c>
      <c r="M53" s="8">
        <f t="shared" si="6"/>
        <v>0</v>
      </c>
      <c r="N53" s="38" t="e">
        <f t="shared" si="7"/>
        <v>#DIV/0!</v>
      </c>
      <c r="O53" s="4"/>
      <c r="P53" s="8">
        <f t="shared" si="8"/>
        <v>-149078.6</v>
      </c>
      <c r="Q53" s="38">
        <f t="shared" si="9"/>
        <v>0</v>
      </c>
      <c r="R53" s="8">
        <f t="shared" si="10"/>
        <v>0</v>
      </c>
      <c r="S53" s="38" t="e">
        <f t="shared" si="11"/>
        <v>#DIV/0!</v>
      </c>
    </row>
    <row r="54" spans="1:19" ht="63.75" customHeight="1">
      <c r="A54" s="30" t="s">
        <v>44</v>
      </c>
      <c r="B54" s="12" t="s">
        <v>130</v>
      </c>
      <c r="C54" s="4">
        <v>0</v>
      </c>
      <c r="D54" s="8">
        <v>0</v>
      </c>
      <c r="E54" s="77"/>
      <c r="F54" s="8">
        <f t="shared" si="0"/>
        <v>0</v>
      </c>
      <c r="G54" s="38" t="e">
        <f t="shared" si="1"/>
        <v>#DIV/0!</v>
      </c>
      <c r="H54" s="8">
        <f t="shared" si="2"/>
        <v>0</v>
      </c>
      <c r="I54" s="38" t="e">
        <f t="shared" si="3"/>
        <v>#DIV/0!</v>
      </c>
      <c r="J54" s="77"/>
      <c r="K54" s="8">
        <f t="shared" si="4"/>
        <v>0</v>
      </c>
      <c r="L54" s="38" t="e">
        <f t="shared" si="5"/>
        <v>#DIV/0!</v>
      </c>
      <c r="M54" s="8">
        <f t="shared" si="6"/>
        <v>0</v>
      </c>
      <c r="N54" s="38" t="e">
        <f t="shared" si="7"/>
        <v>#DIV/0!</v>
      </c>
      <c r="O54" s="4"/>
      <c r="P54" s="8">
        <f t="shared" si="8"/>
        <v>0</v>
      </c>
      <c r="Q54" s="38" t="e">
        <f t="shared" si="9"/>
        <v>#DIV/0!</v>
      </c>
      <c r="R54" s="8">
        <f t="shared" si="10"/>
        <v>0</v>
      </c>
      <c r="S54" s="38" t="e">
        <f t="shared" si="11"/>
        <v>#DIV/0!</v>
      </c>
    </row>
    <row r="55" spans="1:19" ht="66" customHeight="1">
      <c r="A55" s="30" t="s">
        <v>45</v>
      </c>
      <c r="B55" s="12" t="s">
        <v>130</v>
      </c>
      <c r="C55" s="4">
        <v>718273.08</v>
      </c>
      <c r="D55" s="8">
        <v>1000000</v>
      </c>
      <c r="E55" s="77"/>
      <c r="F55" s="8">
        <f t="shared" si="0"/>
        <v>-718273.08</v>
      </c>
      <c r="G55" s="38">
        <f t="shared" si="1"/>
        <v>0</v>
      </c>
      <c r="H55" s="8">
        <f t="shared" si="2"/>
        <v>-1000000</v>
      </c>
      <c r="I55" s="38">
        <f t="shared" si="3"/>
        <v>0</v>
      </c>
      <c r="J55" s="77"/>
      <c r="K55" s="8">
        <f t="shared" si="4"/>
        <v>-718273.08</v>
      </c>
      <c r="L55" s="38">
        <f t="shared" si="5"/>
        <v>0</v>
      </c>
      <c r="M55" s="8">
        <f t="shared" si="6"/>
        <v>-1000000</v>
      </c>
      <c r="N55" s="38">
        <f t="shared" si="7"/>
        <v>0</v>
      </c>
      <c r="O55" s="4"/>
      <c r="P55" s="8">
        <f t="shared" si="8"/>
        <v>-718273.08</v>
      </c>
      <c r="Q55" s="38">
        <f t="shared" si="9"/>
        <v>0</v>
      </c>
      <c r="R55" s="8">
        <f t="shared" si="10"/>
        <v>-1000000</v>
      </c>
      <c r="S55" s="38">
        <f t="shared" si="11"/>
        <v>0</v>
      </c>
    </row>
    <row r="56" spans="1:19" ht="38.25">
      <c r="A56" s="31" t="s">
        <v>46</v>
      </c>
      <c r="B56" s="9" t="s">
        <v>131</v>
      </c>
      <c r="C56" s="17">
        <v>2112577.9</v>
      </c>
      <c r="D56" s="17">
        <v>2228249.7</v>
      </c>
      <c r="E56" s="76">
        <v>1030000</v>
      </c>
      <c r="F56" s="3">
        <f t="shared" si="0"/>
        <v>-1082577.9</v>
      </c>
      <c r="G56" s="37">
        <f t="shared" si="1"/>
        <v>48.75559855094574</v>
      </c>
      <c r="H56" s="3">
        <f t="shared" si="2"/>
        <v>-1198249.7000000002</v>
      </c>
      <c r="I56" s="37">
        <f t="shared" si="3"/>
        <v>46.2246219532757</v>
      </c>
      <c r="J56" s="76">
        <v>1050000</v>
      </c>
      <c r="K56" s="3">
        <f t="shared" si="4"/>
        <v>-1062577.9</v>
      </c>
      <c r="L56" s="37">
        <f t="shared" si="5"/>
        <v>49.702309202420416</v>
      </c>
      <c r="M56" s="3">
        <f t="shared" si="6"/>
        <v>-1178249.7000000002</v>
      </c>
      <c r="N56" s="37">
        <f t="shared" si="7"/>
        <v>47.12218742809659</v>
      </c>
      <c r="O56" s="17">
        <v>1070000</v>
      </c>
      <c r="P56" s="3">
        <f t="shared" si="8"/>
        <v>-1042577.8999999999</v>
      </c>
      <c r="Q56" s="37">
        <f t="shared" si="9"/>
        <v>50.6490198538951</v>
      </c>
      <c r="R56" s="3">
        <f t="shared" si="10"/>
        <v>-1158249.7000000002</v>
      </c>
      <c r="S56" s="37">
        <f t="shared" si="11"/>
        <v>48.019752902917475</v>
      </c>
    </row>
    <row r="57" spans="1:19" ht="127.5">
      <c r="A57" s="22" t="s">
        <v>47</v>
      </c>
      <c r="B57" s="11" t="s">
        <v>132</v>
      </c>
      <c r="C57" s="4">
        <v>28045</v>
      </c>
      <c r="D57" s="8"/>
      <c r="E57" s="77"/>
      <c r="F57" s="8">
        <f t="shared" si="0"/>
        <v>-28045</v>
      </c>
      <c r="G57" s="38">
        <f t="shared" si="1"/>
        <v>0</v>
      </c>
      <c r="H57" s="8">
        <f t="shared" si="2"/>
        <v>0</v>
      </c>
      <c r="I57" s="38"/>
      <c r="J57" s="77"/>
      <c r="K57" s="8">
        <f t="shared" si="4"/>
        <v>-28045</v>
      </c>
      <c r="L57" s="38">
        <f t="shared" si="5"/>
        <v>0</v>
      </c>
      <c r="M57" s="8">
        <f t="shared" si="6"/>
        <v>0</v>
      </c>
      <c r="N57" s="38"/>
      <c r="O57" s="8"/>
      <c r="P57" s="8">
        <f t="shared" si="8"/>
        <v>-28045</v>
      </c>
      <c r="Q57" s="38">
        <f t="shared" si="9"/>
        <v>0</v>
      </c>
      <c r="R57" s="8">
        <f t="shared" si="10"/>
        <v>0</v>
      </c>
      <c r="S57" s="38"/>
    </row>
    <row r="58" spans="1:19" ht="128.25" customHeight="1">
      <c r="A58" s="23" t="s">
        <v>48</v>
      </c>
      <c r="B58" s="11" t="s">
        <v>133</v>
      </c>
      <c r="C58" s="4">
        <v>6437.2</v>
      </c>
      <c r="D58" s="8">
        <v>160938.9</v>
      </c>
      <c r="E58" s="77"/>
      <c r="F58" s="8">
        <f t="shared" si="0"/>
        <v>-6437.2</v>
      </c>
      <c r="G58" s="38">
        <f t="shared" si="1"/>
        <v>0</v>
      </c>
      <c r="H58" s="8">
        <f t="shared" si="2"/>
        <v>-160938.9</v>
      </c>
      <c r="I58" s="38">
        <f t="shared" si="3"/>
        <v>0</v>
      </c>
      <c r="J58" s="77"/>
      <c r="K58" s="8">
        <f t="shared" si="4"/>
        <v>-6437.2</v>
      </c>
      <c r="L58" s="38">
        <f t="shared" si="5"/>
        <v>0</v>
      </c>
      <c r="M58" s="8">
        <f t="shared" si="6"/>
        <v>-160938.9</v>
      </c>
      <c r="N58" s="38">
        <f t="shared" si="7"/>
        <v>0</v>
      </c>
      <c r="O58" s="8"/>
      <c r="P58" s="8">
        <f t="shared" si="8"/>
        <v>-6437.2</v>
      </c>
      <c r="Q58" s="38">
        <f t="shared" si="9"/>
        <v>0</v>
      </c>
      <c r="R58" s="8">
        <f t="shared" si="10"/>
        <v>-160938.9</v>
      </c>
      <c r="S58" s="38">
        <f t="shared" si="11"/>
        <v>0</v>
      </c>
    </row>
    <row r="59" spans="1:19" ht="92.25" customHeight="1">
      <c r="A59" s="32" t="s">
        <v>49</v>
      </c>
      <c r="B59" s="11" t="s">
        <v>134</v>
      </c>
      <c r="C59" s="4">
        <v>338316.1</v>
      </c>
      <c r="D59" s="8">
        <v>209668.08</v>
      </c>
      <c r="E59" s="77">
        <v>50000</v>
      </c>
      <c r="F59" s="8">
        <f t="shared" si="0"/>
        <v>-288316.1</v>
      </c>
      <c r="G59" s="38">
        <f t="shared" si="1"/>
        <v>14.779077909682691</v>
      </c>
      <c r="H59" s="8">
        <f t="shared" si="2"/>
        <v>-159668.08</v>
      </c>
      <c r="I59" s="38">
        <f t="shared" si="3"/>
        <v>23.8472160378442</v>
      </c>
      <c r="J59" s="77">
        <v>50000</v>
      </c>
      <c r="K59" s="8">
        <f t="shared" si="4"/>
        <v>-288316.1</v>
      </c>
      <c r="L59" s="38">
        <f t="shared" si="5"/>
        <v>14.779077909682691</v>
      </c>
      <c r="M59" s="8">
        <f t="shared" si="6"/>
        <v>-159668.08</v>
      </c>
      <c r="N59" s="38">
        <f t="shared" si="7"/>
        <v>23.8472160378442</v>
      </c>
      <c r="O59" s="8">
        <v>50000</v>
      </c>
      <c r="P59" s="8">
        <f t="shared" si="8"/>
        <v>-288316.1</v>
      </c>
      <c r="Q59" s="38">
        <f t="shared" si="9"/>
        <v>14.779077909682691</v>
      </c>
      <c r="R59" s="8">
        <f t="shared" si="10"/>
        <v>-159668.08</v>
      </c>
      <c r="S59" s="38">
        <f t="shared" si="11"/>
        <v>23.8472160378442</v>
      </c>
    </row>
    <row r="60" spans="1:19" ht="63.75">
      <c r="A60" s="25" t="s">
        <v>50</v>
      </c>
      <c r="B60" s="11" t="s">
        <v>135</v>
      </c>
      <c r="C60" s="4">
        <v>1256879.35</v>
      </c>
      <c r="D60" s="8">
        <v>1300000</v>
      </c>
      <c r="E60" s="77">
        <v>800000</v>
      </c>
      <c r="F60" s="8">
        <f t="shared" si="0"/>
        <v>-456879.3500000001</v>
      </c>
      <c r="G60" s="38">
        <f t="shared" si="1"/>
        <v>63.649705120861434</v>
      </c>
      <c r="H60" s="8">
        <f t="shared" si="2"/>
        <v>-500000</v>
      </c>
      <c r="I60" s="38">
        <f t="shared" si="3"/>
        <v>61.53846153846154</v>
      </c>
      <c r="J60" s="77">
        <v>800000</v>
      </c>
      <c r="K60" s="8">
        <f t="shared" si="4"/>
        <v>-456879.3500000001</v>
      </c>
      <c r="L60" s="38">
        <f t="shared" si="5"/>
        <v>63.649705120861434</v>
      </c>
      <c r="M60" s="8">
        <f t="shared" si="6"/>
        <v>-500000</v>
      </c>
      <c r="N60" s="38">
        <f t="shared" si="7"/>
        <v>61.53846153846154</v>
      </c>
      <c r="O60" s="8">
        <v>800000</v>
      </c>
      <c r="P60" s="8">
        <f t="shared" si="8"/>
        <v>-456879.3500000001</v>
      </c>
      <c r="Q60" s="38">
        <f t="shared" si="9"/>
        <v>63.649705120861434</v>
      </c>
      <c r="R60" s="8">
        <f t="shared" si="10"/>
        <v>-500000</v>
      </c>
      <c r="S60" s="38">
        <f t="shared" si="11"/>
        <v>61.53846153846154</v>
      </c>
    </row>
    <row r="61" spans="1:19" ht="117.75" customHeight="1">
      <c r="A61" s="25" t="s">
        <v>51</v>
      </c>
      <c r="B61" s="11" t="s">
        <v>136</v>
      </c>
      <c r="C61" s="4">
        <v>273938.76</v>
      </c>
      <c r="D61" s="8">
        <v>307642.72</v>
      </c>
      <c r="E61" s="77">
        <v>60000</v>
      </c>
      <c r="F61" s="8">
        <f t="shared" si="0"/>
        <v>-213938.76</v>
      </c>
      <c r="G61" s="38">
        <f t="shared" si="1"/>
        <v>21.902705553606214</v>
      </c>
      <c r="H61" s="8">
        <f t="shared" si="2"/>
        <v>-247642.71999999997</v>
      </c>
      <c r="I61" s="38">
        <f t="shared" si="3"/>
        <v>19.503143126546277</v>
      </c>
      <c r="J61" s="77">
        <v>70000</v>
      </c>
      <c r="K61" s="8">
        <f t="shared" si="4"/>
        <v>-203938.76</v>
      </c>
      <c r="L61" s="38">
        <f t="shared" si="5"/>
        <v>25.55315647920725</v>
      </c>
      <c r="M61" s="8">
        <f t="shared" si="6"/>
        <v>-237642.71999999997</v>
      </c>
      <c r="N61" s="38">
        <f t="shared" si="7"/>
        <v>22.753666980970657</v>
      </c>
      <c r="O61" s="8">
        <v>80000</v>
      </c>
      <c r="P61" s="8">
        <f t="shared" si="8"/>
        <v>-193938.76</v>
      </c>
      <c r="Q61" s="38">
        <f t="shared" si="9"/>
        <v>29.203607404808285</v>
      </c>
      <c r="R61" s="8">
        <f t="shared" si="10"/>
        <v>-227642.71999999997</v>
      </c>
      <c r="S61" s="38">
        <f t="shared" si="11"/>
        <v>26.004190835395036</v>
      </c>
    </row>
    <row r="62" spans="1:19" ht="119.25" customHeight="1">
      <c r="A62" s="25" t="s">
        <v>52</v>
      </c>
      <c r="B62" s="11" t="s">
        <v>137</v>
      </c>
      <c r="C62" s="4">
        <v>208961.49</v>
      </c>
      <c r="D62" s="8">
        <v>250000</v>
      </c>
      <c r="E62" s="77">
        <v>120000</v>
      </c>
      <c r="F62" s="8">
        <f t="shared" si="0"/>
        <v>-88961.48999999999</v>
      </c>
      <c r="G62" s="38">
        <f t="shared" si="1"/>
        <v>57.42684932041785</v>
      </c>
      <c r="H62" s="8">
        <f t="shared" si="2"/>
        <v>-130000</v>
      </c>
      <c r="I62" s="38">
        <f t="shared" si="3"/>
        <v>48</v>
      </c>
      <c r="J62" s="77">
        <v>130000</v>
      </c>
      <c r="K62" s="8">
        <f t="shared" si="4"/>
        <v>-78961.48999999999</v>
      </c>
      <c r="L62" s="38">
        <f t="shared" si="5"/>
        <v>62.212420097119335</v>
      </c>
      <c r="M62" s="8">
        <f t="shared" si="6"/>
        <v>-120000</v>
      </c>
      <c r="N62" s="38">
        <f t="shared" si="7"/>
        <v>52</v>
      </c>
      <c r="O62" s="8">
        <v>140000</v>
      </c>
      <c r="P62" s="8">
        <f t="shared" si="8"/>
        <v>-68961.48999999999</v>
      </c>
      <c r="Q62" s="38">
        <f t="shared" si="9"/>
        <v>66.99799087382083</v>
      </c>
      <c r="R62" s="8">
        <f t="shared" si="10"/>
        <v>-110000</v>
      </c>
      <c r="S62" s="38">
        <f t="shared" si="11"/>
        <v>56.00000000000001</v>
      </c>
    </row>
    <row r="63" spans="1:19" ht="25.5">
      <c r="A63" s="26" t="s">
        <v>53</v>
      </c>
      <c r="B63" s="9" t="s">
        <v>138</v>
      </c>
      <c r="C63" s="17">
        <v>1466320.22</v>
      </c>
      <c r="D63" s="17">
        <v>2628941.44</v>
      </c>
      <c r="E63" s="76">
        <v>65125</v>
      </c>
      <c r="F63" s="3">
        <f t="shared" si="0"/>
        <v>-1401195.22</v>
      </c>
      <c r="G63" s="37">
        <f t="shared" si="1"/>
        <v>4.441390025979455</v>
      </c>
      <c r="H63" s="3">
        <f t="shared" si="2"/>
        <v>-2563816.44</v>
      </c>
      <c r="I63" s="37">
        <f t="shared" si="3"/>
        <v>2.4772328135236057</v>
      </c>
      <c r="J63" s="76">
        <v>65125</v>
      </c>
      <c r="K63" s="3">
        <f t="shared" si="4"/>
        <v>-1401195.22</v>
      </c>
      <c r="L63" s="37">
        <f t="shared" si="5"/>
        <v>4.441390025979455</v>
      </c>
      <c r="M63" s="3">
        <f t="shared" si="6"/>
        <v>-2563816.44</v>
      </c>
      <c r="N63" s="37">
        <f t="shared" si="7"/>
        <v>2.4772328135236057</v>
      </c>
      <c r="O63" s="17">
        <v>65125</v>
      </c>
      <c r="P63" s="3">
        <f t="shared" si="8"/>
        <v>-1401195.22</v>
      </c>
      <c r="Q63" s="37">
        <f t="shared" si="9"/>
        <v>4.441390025979455</v>
      </c>
      <c r="R63" s="3">
        <f t="shared" si="10"/>
        <v>-2563816.44</v>
      </c>
      <c r="S63" s="37">
        <f t="shared" si="11"/>
        <v>2.4772328135236057</v>
      </c>
    </row>
    <row r="64" spans="1:19" ht="51">
      <c r="A64" s="74"/>
      <c r="B64" s="79" t="s">
        <v>229</v>
      </c>
      <c r="C64" s="17"/>
      <c r="D64" s="17"/>
      <c r="E64" s="77">
        <v>65125</v>
      </c>
      <c r="F64" s="3"/>
      <c r="G64" s="37"/>
      <c r="H64" s="3"/>
      <c r="I64" s="37"/>
      <c r="J64" s="77">
        <v>65125</v>
      </c>
      <c r="K64" s="3"/>
      <c r="L64" s="37"/>
      <c r="M64" s="3"/>
      <c r="N64" s="37"/>
      <c r="O64" s="17">
        <v>65125</v>
      </c>
      <c r="P64" s="3"/>
      <c r="Q64" s="37"/>
      <c r="R64" s="3"/>
      <c r="S64" s="37"/>
    </row>
    <row r="65" spans="1:19" ht="131.25" customHeight="1">
      <c r="A65" s="74"/>
      <c r="B65" s="79" t="s">
        <v>230</v>
      </c>
      <c r="C65" s="17"/>
      <c r="D65" s="17"/>
      <c r="E65" s="77">
        <v>3025</v>
      </c>
      <c r="F65" s="3"/>
      <c r="G65" s="37"/>
      <c r="H65" s="3"/>
      <c r="I65" s="37"/>
      <c r="J65" s="77">
        <v>3025</v>
      </c>
      <c r="K65" s="3"/>
      <c r="L65" s="37"/>
      <c r="M65" s="3"/>
      <c r="N65" s="37"/>
      <c r="O65" s="17">
        <v>3025</v>
      </c>
      <c r="P65" s="3"/>
      <c r="Q65" s="37"/>
      <c r="R65" s="3"/>
      <c r="S65" s="37"/>
    </row>
    <row r="66" spans="1:19" ht="131.25" customHeight="1">
      <c r="A66" s="74"/>
      <c r="B66" s="79" t="s">
        <v>231</v>
      </c>
      <c r="C66" s="17"/>
      <c r="D66" s="17"/>
      <c r="E66" s="77">
        <v>3000</v>
      </c>
      <c r="F66" s="3"/>
      <c r="G66" s="37"/>
      <c r="H66" s="3"/>
      <c r="I66" s="37"/>
      <c r="J66" s="77">
        <v>3000</v>
      </c>
      <c r="K66" s="3"/>
      <c r="L66" s="37"/>
      <c r="M66" s="3"/>
      <c r="N66" s="37"/>
      <c r="O66" s="17">
        <v>3000</v>
      </c>
      <c r="P66" s="3"/>
      <c r="Q66" s="37"/>
      <c r="R66" s="3"/>
      <c r="S66" s="37"/>
    </row>
    <row r="67" spans="1:19" ht="156.75" customHeight="1">
      <c r="A67" s="74"/>
      <c r="B67" s="79" t="s">
        <v>232</v>
      </c>
      <c r="C67" s="17"/>
      <c r="D67" s="17"/>
      <c r="E67" s="77">
        <v>2000</v>
      </c>
      <c r="F67" s="3"/>
      <c r="G67" s="37"/>
      <c r="H67" s="3"/>
      <c r="I67" s="37"/>
      <c r="J67" s="77">
        <v>2000</v>
      </c>
      <c r="K67" s="3"/>
      <c r="L67" s="37"/>
      <c r="M67" s="3"/>
      <c r="N67" s="37"/>
      <c r="O67" s="17">
        <v>2000</v>
      </c>
      <c r="P67" s="3"/>
      <c r="Q67" s="37"/>
      <c r="R67" s="3"/>
      <c r="S67" s="37"/>
    </row>
    <row r="68" spans="1:19" ht="156.75" customHeight="1">
      <c r="A68" s="74"/>
      <c r="B68" s="79" t="s">
        <v>233</v>
      </c>
      <c r="C68" s="17"/>
      <c r="D68" s="17"/>
      <c r="E68" s="77">
        <v>24000</v>
      </c>
      <c r="F68" s="3"/>
      <c r="G68" s="37"/>
      <c r="H68" s="3"/>
      <c r="I68" s="37"/>
      <c r="J68" s="77">
        <v>24000</v>
      </c>
      <c r="K68" s="3"/>
      <c r="L68" s="37"/>
      <c r="M68" s="3"/>
      <c r="N68" s="37"/>
      <c r="O68" s="17">
        <v>24000</v>
      </c>
      <c r="P68" s="3"/>
      <c r="Q68" s="37"/>
      <c r="R68" s="3"/>
      <c r="S68" s="37"/>
    </row>
    <row r="69" spans="1:19" ht="125.25" customHeight="1">
      <c r="A69" s="74"/>
      <c r="B69" s="79" t="s">
        <v>234</v>
      </c>
      <c r="C69" s="17"/>
      <c r="D69" s="17"/>
      <c r="E69" s="77">
        <v>150</v>
      </c>
      <c r="F69" s="3"/>
      <c r="G69" s="37"/>
      <c r="H69" s="3"/>
      <c r="I69" s="37"/>
      <c r="J69" s="77">
        <v>150</v>
      </c>
      <c r="K69" s="3"/>
      <c r="L69" s="37"/>
      <c r="M69" s="3"/>
      <c r="N69" s="37"/>
      <c r="O69" s="17">
        <v>150</v>
      </c>
      <c r="P69" s="3"/>
      <c r="Q69" s="37"/>
      <c r="R69" s="3"/>
      <c r="S69" s="37"/>
    </row>
    <row r="70" spans="1:19" ht="122.25" customHeight="1">
      <c r="A70" s="74"/>
      <c r="B70" s="79" t="s">
        <v>235</v>
      </c>
      <c r="C70" s="17"/>
      <c r="D70" s="17"/>
      <c r="E70" s="77">
        <v>25400</v>
      </c>
      <c r="F70" s="3"/>
      <c r="G70" s="37"/>
      <c r="H70" s="3"/>
      <c r="I70" s="37"/>
      <c r="J70" s="77">
        <v>25400</v>
      </c>
      <c r="K70" s="3"/>
      <c r="L70" s="37"/>
      <c r="M70" s="3"/>
      <c r="N70" s="37"/>
      <c r="O70" s="17">
        <v>25400</v>
      </c>
      <c r="P70" s="3"/>
      <c r="Q70" s="37"/>
      <c r="R70" s="3"/>
      <c r="S70" s="37"/>
    </row>
    <row r="71" spans="1:19" ht="122.25" customHeight="1">
      <c r="A71" s="74"/>
      <c r="B71" s="79" t="s">
        <v>236</v>
      </c>
      <c r="C71" s="17"/>
      <c r="D71" s="17"/>
      <c r="E71" s="77">
        <v>2100</v>
      </c>
      <c r="F71" s="3"/>
      <c r="G71" s="37"/>
      <c r="H71" s="3"/>
      <c r="I71" s="37"/>
      <c r="J71" s="77">
        <v>2100</v>
      </c>
      <c r="K71" s="3"/>
      <c r="L71" s="37"/>
      <c r="M71" s="3"/>
      <c r="N71" s="37"/>
      <c r="O71" s="17">
        <v>2100</v>
      </c>
      <c r="P71" s="3"/>
      <c r="Q71" s="37"/>
      <c r="R71" s="3"/>
      <c r="S71" s="37"/>
    </row>
    <row r="72" spans="1:19" ht="141" customHeight="1">
      <c r="A72" s="74"/>
      <c r="B72" s="79" t="s">
        <v>237</v>
      </c>
      <c r="C72" s="17"/>
      <c r="D72" s="17"/>
      <c r="E72" s="77">
        <v>5450</v>
      </c>
      <c r="F72" s="3"/>
      <c r="G72" s="37"/>
      <c r="H72" s="3"/>
      <c r="I72" s="37"/>
      <c r="J72" s="77">
        <v>5450</v>
      </c>
      <c r="K72" s="3"/>
      <c r="L72" s="37"/>
      <c r="M72" s="3"/>
      <c r="N72" s="37"/>
      <c r="O72" s="17">
        <v>5450</v>
      </c>
      <c r="P72" s="3"/>
      <c r="Q72" s="37"/>
      <c r="R72" s="3"/>
      <c r="S72" s="37"/>
    </row>
    <row r="73" spans="1:19" ht="104.25" customHeight="1">
      <c r="A73" s="15" t="s">
        <v>54</v>
      </c>
      <c r="B73" s="13" t="s">
        <v>139</v>
      </c>
      <c r="C73" s="4">
        <v>111848.91</v>
      </c>
      <c r="D73" s="8">
        <v>142000</v>
      </c>
      <c r="E73" s="77"/>
      <c r="F73" s="8">
        <f t="shared" si="0"/>
        <v>-111848.91</v>
      </c>
      <c r="G73" s="38">
        <f t="shared" si="1"/>
        <v>0</v>
      </c>
      <c r="H73" s="8">
        <f t="shared" si="2"/>
        <v>-142000</v>
      </c>
      <c r="I73" s="38">
        <f t="shared" si="3"/>
        <v>0</v>
      </c>
      <c r="J73" s="77"/>
      <c r="K73" s="8">
        <f t="shared" si="4"/>
        <v>-111848.91</v>
      </c>
      <c r="L73" s="38">
        <f t="shared" si="5"/>
        <v>0</v>
      </c>
      <c r="M73" s="8">
        <f t="shared" si="6"/>
        <v>-142000</v>
      </c>
      <c r="N73" s="38">
        <f t="shared" si="7"/>
        <v>0</v>
      </c>
      <c r="O73" s="8"/>
      <c r="P73" s="8">
        <f t="shared" si="8"/>
        <v>-111848.91</v>
      </c>
      <c r="Q73" s="38">
        <f t="shared" si="9"/>
        <v>0</v>
      </c>
      <c r="R73" s="8">
        <f t="shared" si="10"/>
        <v>-142000</v>
      </c>
      <c r="S73" s="38">
        <f t="shared" si="11"/>
        <v>0</v>
      </c>
    </row>
    <row r="74" spans="1:19" ht="79.5" customHeight="1">
      <c r="A74" s="15" t="s">
        <v>55</v>
      </c>
      <c r="B74" s="13" t="s">
        <v>140</v>
      </c>
      <c r="C74" s="4">
        <v>13075.71</v>
      </c>
      <c r="D74" s="8">
        <v>16000</v>
      </c>
      <c r="E74" s="77"/>
      <c r="F74" s="8">
        <f t="shared" si="0"/>
        <v>-13075.71</v>
      </c>
      <c r="G74" s="38">
        <f t="shared" si="1"/>
        <v>0</v>
      </c>
      <c r="H74" s="8">
        <f t="shared" si="2"/>
        <v>-16000</v>
      </c>
      <c r="I74" s="38">
        <f t="shared" si="3"/>
        <v>0</v>
      </c>
      <c r="J74" s="77"/>
      <c r="K74" s="8">
        <f t="shared" si="4"/>
        <v>-13075.71</v>
      </c>
      <c r="L74" s="38">
        <f t="shared" si="5"/>
        <v>0</v>
      </c>
      <c r="M74" s="8">
        <f t="shared" si="6"/>
        <v>-16000</v>
      </c>
      <c r="N74" s="38">
        <f t="shared" si="7"/>
        <v>0</v>
      </c>
      <c r="O74" s="8"/>
      <c r="P74" s="8">
        <f t="shared" si="8"/>
        <v>-13075.71</v>
      </c>
      <c r="Q74" s="38">
        <f t="shared" si="9"/>
        <v>0</v>
      </c>
      <c r="R74" s="8">
        <f t="shared" si="10"/>
        <v>-16000</v>
      </c>
      <c r="S74" s="38">
        <f t="shared" si="11"/>
        <v>0</v>
      </c>
    </row>
    <row r="75" spans="1:19" ht="80.25" customHeight="1">
      <c r="A75" s="15" t="s">
        <v>56</v>
      </c>
      <c r="B75" s="13" t="s">
        <v>141</v>
      </c>
      <c r="C75" s="4">
        <v>100</v>
      </c>
      <c r="D75" s="8"/>
      <c r="E75" s="77"/>
      <c r="F75" s="8">
        <f t="shared" si="0"/>
        <v>-100</v>
      </c>
      <c r="G75" s="38">
        <f t="shared" si="1"/>
        <v>0</v>
      </c>
      <c r="H75" s="8">
        <f t="shared" si="2"/>
        <v>0</v>
      </c>
      <c r="I75" s="38" t="e">
        <f t="shared" si="3"/>
        <v>#DIV/0!</v>
      </c>
      <c r="J75" s="77"/>
      <c r="K75" s="8">
        <f t="shared" si="4"/>
        <v>-100</v>
      </c>
      <c r="L75" s="38">
        <f t="shared" si="5"/>
        <v>0</v>
      </c>
      <c r="M75" s="8">
        <f t="shared" si="6"/>
        <v>0</v>
      </c>
      <c r="N75" s="38" t="e">
        <f t="shared" si="7"/>
        <v>#DIV/0!</v>
      </c>
      <c r="O75" s="8"/>
      <c r="P75" s="8">
        <f t="shared" si="8"/>
        <v>-100</v>
      </c>
      <c r="Q75" s="38">
        <f t="shared" si="9"/>
        <v>0</v>
      </c>
      <c r="R75" s="8">
        <f t="shared" si="10"/>
        <v>0</v>
      </c>
      <c r="S75" s="38" t="e">
        <f t="shared" si="11"/>
        <v>#DIV/0!</v>
      </c>
    </row>
    <row r="76" spans="1:19" ht="79.5" customHeight="1">
      <c r="A76" s="15" t="s">
        <v>57</v>
      </c>
      <c r="B76" s="13" t="s">
        <v>142</v>
      </c>
      <c r="C76" s="4">
        <v>34005</v>
      </c>
      <c r="D76" s="8">
        <v>51600</v>
      </c>
      <c r="E76" s="77"/>
      <c r="F76" s="8">
        <f t="shared" si="0"/>
        <v>-34005</v>
      </c>
      <c r="G76" s="38">
        <f t="shared" si="1"/>
        <v>0</v>
      </c>
      <c r="H76" s="8">
        <f t="shared" si="2"/>
        <v>-51600</v>
      </c>
      <c r="I76" s="38">
        <f t="shared" si="3"/>
        <v>0</v>
      </c>
      <c r="J76" s="77"/>
      <c r="K76" s="8">
        <f t="shared" si="4"/>
        <v>-34005</v>
      </c>
      <c r="L76" s="38">
        <f t="shared" si="5"/>
        <v>0</v>
      </c>
      <c r="M76" s="8">
        <f t="shared" si="6"/>
        <v>-51600</v>
      </c>
      <c r="N76" s="38">
        <f t="shared" si="7"/>
        <v>0</v>
      </c>
      <c r="O76" s="8"/>
      <c r="P76" s="8">
        <f t="shared" si="8"/>
        <v>-34005</v>
      </c>
      <c r="Q76" s="38">
        <f t="shared" si="9"/>
        <v>0</v>
      </c>
      <c r="R76" s="8">
        <f t="shared" si="10"/>
        <v>-51600</v>
      </c>
      <c r="S76" s="38">
        <f t="shared" si="11"/>
        <v>0</v>
      </c>
    </row>
    <row r="77" spans="1:19" ht="67.5" customHeight="1">
      <c r="A77" s="15" t="s">
        <v>58</v>
      </c>
      <c r="B77" s="13" t="s">
        <v>143</v>
      </c>
      <c r="C77" s="4">
        <v>31601.06</v>
      </c>
      <c r="D77" s="8">
        <v>13388.21</v>
      </c>
      <c r="E77" s="77"/>
      <c r="F77" s="8">
        <f t="shared" si="0"/>
        <v>-31601.06</v>
      </c>
      <c r="G77" s="38">
        <f t="shared" si="1"/>
        <v>0</v>
      </c>
      <c r="H77" s="8">
        <f t="shared" si="2"/>
        <v>-13388.21</v>
      </c>
      <c r="I77" s="38">
        <f t="shared" si="3"/>
        <v>0</v>
      </c>
      <c r="J77" s="77"/>
      <c r="K77" s="8">
        <f t="shared" si="4"/>
        <v>-31601.06</v>
      </c>
      <c r="L77" s="38">
        <f t="shared" si="5"/>
        <v>0</v>
      </c>
      <c r="M77" s="8">
        <f t="shared" si="6"/>
        <v>-13388.21</v>
      </c>
      <c r="N77" s="38">
        <f t="shared" si="7"/>
        <v>0</v>
      </c>
      <c r="O77" s="8"/>
      <c r="P77" s="8">
        <f t="shared" si="8"/>
        <v>-31601.06</v>
      </c>
      <c r="Q77" s="38">
        <f t="shared" si="9"/>
        <v>0</v>
      </c>
      <c r="R77" s="8">
        <f t="shared" si="10"/>
        <v>-13388.21</v>
      </c>
      <c r="S77" s="38">
        <f t="shared" si="11"/>
        <v>0</v>
      </c>
    </row>
    <row r="78" spans="1:19" ht="67.5" customHeight="1">
      <c r="A78" s="15"/>
      <c r="B78" s="61" t="s">
        <v>221</v>
      </c>
      <c r="C78" s="4"/>
      <c r="D78" s="8">
        <v>9000</v>
      </c>
      <c r="E78" s="77"/>
      <c r="F78" s="8"/>
      <c r="G78" s="38"/>
      <c r="H78" s="8"/>
      <c r="I78" s="38"/>
      <c r="J78" s="77"/>
      <c r="K78" s="8"/>
      <c r="L78" s="38"/>
      <c r="M78" s="8"/>
      <c r="N78" s="38"/>
      <c r="O78" s="8"/>
      <c r="P78" s="8"/>
      <c r="Q78" s="38"/>
      <c r="R78" s="8"/>
      <c r="S78" s="38"/>
    </row>
    <row r="79" spans="1:19" ht="84.75" customHeight="1">
      <c r="A79" s="15" t="s">
        <v>59</v>
      </c>
      <c r="B79" s="11" t="s">
        <v>144</v>
      </c>
      <c r="C79" s="4">
        <v>178900</v>
      </c>
      <c r="D79" s="8">
        <v>250000</v>
      </c>
      <c r="E79" s="77"/>
      <c r="F79" s="8">
        <f t="shared" si="0"/>
        <v>-178900</v>
      </c>
      <c r="G79" s="38">
        <f t="shared" si="1"/>
        <v>0</v>
      </c>
      <c r="H79" s="8">
        <f t="shared" si="2"/>
        <v>-250000</v>
      </c>
      <c r="I79" s="38">
        <f t="shared" si="3"/>
        <v>0</v>
      </c>
      <c r="J79" s="77"/>
      <c r="K79" s="8">
        <f t="shared" si="4"/>
        <v>-178900</v>
      </c>
      <c r="L79" s="38">
        <f t="shared" si="5"/>
        <v>0</v>
      </c>
      <c r="M79" s="8">
        <f t="shared" si="6"/>
        <v>-250000</v>
      </c>
      <c r="N79" s="38">
        <f t="shared" si="7"/>
        <v>0</v>
      </c>
      <c r="O79" s="8"/>
      <c r="P79" s="8">
        <f t="shared" si="8"/>
        <v>-178900</v>
      </c>
      <c r="Q79" s="38">
        <f t="shared" si="9"/>
        <v>0</v>
      </c>
      <c r="R79" s="8">
        <f t="shared" si="10"/>
        <v>-250000</v>
      </c>
      <c r="S79" s="38">
        <f t="shared" si="11"/>
        <v>0</v>
      </c>
    </row>
    <row r="80" spans="1:19" ht="92.25" customHeight="1">
      <c r="A80" s="15" t="s">
        <v>60</v>
      </c>
      <c r="B80" s="13" t="s">
        <v>145</v>
      </c>
      <c r="C80" s="4"/>
      <c r="D80" s="8"/>
      <c r="E80" s="77"/>
      <c r="F80" s="8">
        <f t="shared" si="0"/>
        <v>0</v>
      </c>
      <c r="G80" s="38" t="e">
        <f t="shared" si="1"/>
        <v>#DIV/0!</v>
      </c>
      <c r="H80" s="8">
        <f t="shared" si="2"/>
        <v>0</v>
      </c>
      <c r="I80" s="38"/>
      <c r="J80" s="77"/>
      <c r="K80" s="8">
        <f t="shared" si="4"/>
        <v>0</v>
      </c>
      <c r="L80" s="38" t="e">
        <f t="shared" si="5"/>
        <v>#DIV/0!</v>
      </c>
      <c r="M80" s="8">
        <f t="shared" si="6"/>
        <v>0</v>
      </c>
      <c r="N80" s="38"/>
      <c r="O80" s="8"/>
      <c r="P80" s="8">
        <f t="shared" si="8"/>
        <v>0</v>
      </c>
      <c r="Q80" s="38" t="e">
        <f t="shared" si="9"/>
        <v>#DIV/0!</v>
      </c>
      <c r="R80" s="8">
        <f t="shared" si="10"/>
        <v>0</v>
      </c>
      <c r="S80" s="38"/>
    </row>
    <row r="81" spans="1:19" ht="52.5" customHeight="1">
      <c r="A81" s="15" t="s">
        <v>61</v>
      </c>
      <c r="B81" s="61" t="s">
        <v>146</v>
      </c>
      <c r="C81" s="4">
        <v>10744.91</v>
      </c>
      <c r="D81" s="8">
        <v>7000</v>
      </c>
      <c r="E81" s="77"/>
      <c r="F81" s="8">
        <f t="shared" si="0"/>
        <v>-10744.91</v>
      </c>
      <c r="G81" s="38">
        <f t="shared" si="1"/>
        <v>0</v>
      </c>
      <c r="H81" s="8">
        <f t="shared" si="2"/>
        <v>-7000</v>
      </c>
      <c r="I81" s="38">
        <f t="shared" si="3"/>
        <v>0</v>
      </c>
      <c r="J81" s="77"/>
      <c r="K81" s="8">
        <f t="shared" si="4"/>
        <v>-10744.91</v>
      </c>
      <c r="L81" s="38">
        <f t="shared" si="5"/>
        <v>0</v>
      </c>
      <c r="M81" s="8">
        <f t="shared" si="6"/>
        <v>-7000</v>
      </c>
      <c r="N81" s="38">
        <f t="shared" si="7"/>
        <v>0</v>
      </c>
      <c r="O81" s="8"/>
      <c r="P81" s="8">
        <f t="shared" si="8"/>
        <v>-10744.91</v>
      </c>
      <c r="Q81" s="38">
        <f t="shared" si="9"/>
        <v>0</v>
      </c>
      <c r="R81" s="8">
        <f t="shared" si="10"/>
        <v>-7000</v>
      </c>
      <c r="S81" s="38">
        <f t="shared" si="11"/>
        <v>0</v>
      </c>
    </row>
    <row r="82" spans="1:19" ht="40.5" customHeight="1">
      <c r="A82" s="15" t="s">
        <v>62</v>
      </c>
      <c r="B82" s="12" t="s">
        <v>147</v>
      </c>
      <c r="C82" s="4">
        <v>46500</v>
      </c>
      <c r="D82" s="8">
        <v>115136.4</v>
      </c>
      <c r="E82" s="77"/>
      <c r="F82" s="8">
        <f t="shared" si="0"/>
        <v>-46500</v>
      </c>
      <c r="G82" s="38">
        <f t="shared" si="1"/>
        <v>0</v>
      </c>
      <c r="H82" s="8">
        <f t="shared" si="2"/>
        <v>-115136.4</v>
      </c>
      <c r="I82" s="38">
        <f t="shared" si="3"/>
        <v>0</v>
      </c>
      <c r="J82" s="77"/>
      <c r="K82" s="8">
        <f t="shared" si="4"/>
        <v>-46500</v>
      </c>
      <c r="L82" s="38">
        <f t="shared" si="5"/>
        <v>0</v>
      </c>
      <c r="M82" s="8">
        <f t="shared" si="6"/>
        <v>-115136.4</v>
      </c>
      <c r="N82" s="38">
        <f t="shared" si="7"/>
        <v>0</v>
      </c>
      <c r="O82" s="8"/>
      <c r="P82" s="8">
        <f t="shared" si="8"/>
        <v>-46500</v>
      </c>
      <c r="Q82" s="38">
        <f t="shared" si="9"/>
        <v>0</v>
      </c>
      <c r="R82" s="8">
        <f t="shared" si="10"/>
        <v>-115136.4</v>
      </c>
      <c r="S82" s="38">
        <f t="shared" si="11"/>
        <v>0</v>
      </c>
    </row>
    <row r="83" spans="1:19" ht="81.75" customHeight="1">
      <c r="A83" s="15" t="s">
        <v>63</v>
      </c>
      <c r="B83" s="13" t="s">
        <v>148</v>
      </c>
      <c r="C83" s="4">
        <v>40500</v>
      </c>
      <c r="D83" s="8">
        <v>3000</v>
      </c>
      <c r="E83" s="77"/>
      <c r="F83" s="8">
        <f aca="true" t="shared" si="12" ref="F83:F138">E83-C83</f>
        <v>-40500</v>
      </c>
      <c r="G83" s="38">
        <f aca="true" t="shared" si="13" ref="G83:G138">E83/C83*100</f>
        <v>0</v>
      </c>
      <c r="H83" s="8">
        <f aca="true" t="shared" si="14" ref="H83:H138">E83-D83</f>
        <v>-3000</v>
      </c>
      <c r="I83" s="38">
        <f aca="true" t="shared" si="15" ref="I83:I138">E83/D83*100</f>
        <v>0</v>
      </c>
      <c r="J83" s="77"/>
      <c r="K83" s="8">
        <f aca="true" t="shared" si="16" ref="K83:K138">J83-C83</f>
        <v>-40500</v>
      </c>
      <c r="L83" s="38">
        <f aca="true" t="shared" si="17" ref="L83:L138">J83/C83*100</f>
        <v>0</v>
      </c>
      <c r="M83" s="8">
        <f aca="true" t="shared" si="18" ref="M83:M138">J83-D83</f>
        <v>-3000</v>
      </c>
      <c r="N83" s="38">
        <f aca="true" t="shared" si="19" ref="N83:N138">J83/D83*100</f>
        <v>0</v>
      </c>
      <c r="O83" s="8"/>
      <c r="P83" s="8">
        <f aca="true" t="shared" si="20" ref="P83:P138">O83-C83</f>
        <v>-40500</v>
      </c>
      <c r="Q83" s="38">
        <f aca="true" t="shared" si="21" ref="Q83:Q138">O83/C83*100</f>
        <v>0</v>
      </c>
      <c r="R83" s="8">
        <f aca="true" t="shared" si="22" ref="R83:R138">O83-D83</f>
        <v>-3000</v>
      </c>
      <c r="S83" s="38">
        <f aca="true" t="shared" si="23" ref="S83:S138">O83/D83*100</f>
        <v>0</v>
      </c>
    </row>
    <row r="84" spans="1:19" ht="47.25" customHeight="1">
      <c r="A84" s="15"/>
      <c r="B84" s="61" t="s">
        <v>222</v>
      </c>
      <c r="C84" s="4"/>
      <c r="D84" s="8">
        <v>337525</v>
      </c>
      <c r="E84" s="77"/>
      <c r="F84" s="8"/>
      <c r="G84" s="38"/>
      <c r="H84" s="8"/>
      <c r="I84" s="38"/>
      <c r="J84" s="77"/>
      <c r="K84" s="8"/>
      <c r="L84" s="38"/>
      <c r="M84" s="8"/>
      <c r="N84" s="38"/>
      <c r="O84" s="8"/>
      <c r="P84" s="8"/>
      <c r="Q84" s="38"/>
      <c r="R84" s="8"/>
      <c r="S84" s="38"/>
    </row>
    <row r="85" spans="1:19" ht="78.75" customHeight="1">
      <c r="A85" s="15" t="s">
        <v>64</v>
      </c>
      <c r="B85" s="13" t="s">
        <v>148</v>
      </c>
      <c r="C85" s="4"/>
      <c r="D85" s="8"/>
      <c r="E85" s="77"/>
      <c r="F85" s="8">
        <f t="shared" si="12"/>
        <v>0</v>
      </c>
      <c r="G85" s="38" t="e">
        <f t="shared" si="13"/>
        <v>#DIV/0!</v>
      </c>
      <c r="H85" s="8">
        <f t="shared" si="14"/>
        <v>0</v>
      </c>
      <c r="I85" s="38"/>
      <c r="J85" s="77"/>
      <c r="K85" s="8">
        <f t="shared" si="16"/>
        <v>0</v>
      </c>
      <c r="L85" s="38" t="e">
        <f t="shared" si="17"/>
        <v>#DIV/0!</v>
      </c>
      <c r="M85" s="8">
        <f t="shared" si="18"/>
        <v>0</v>
      </c>
      <c r="N85" s="38"/>
      <c r="O85" s="8"/>
      <c r="P85" s="8">
        <f t="shared" si="20"/>
        <v>0</v>
      </c>
      <c r="Q85" s="38" t="e">
        <f t="shared" si="21"/>
        <v>#DIV/0!</v>
      </c>
      <c r="R85" s="8">
        <f t="shared" si="22"/>
        <v>0</v>
      </c>
      <c r="S85" s="38"/>
    </row>
    <row r="86" spans="1:19" ht="105.75" customHeight="1">
      <c r="A86" s="15" t="s">
        <v>65</v>
      </c>
      <c r="B86" s="12" t="s">
        <v>149</v>
      </c>
      <c r="C86" s="4"/>
      <c r="D86" s="8"/>
      <c r="E86" s="77"/>
      <c r="F86" s="8">
        <f t="shared" si="12"/>
        <v>0</v>
      </c>
      <c r="G86" s="38" t="e">
        <f t="shared" si="13"/>
        <v>#DIV/0!</v>
      </c>
      <c r="H86" s="8">
        <f t="shared" si="14"/>
        <v>0</v>
      </c>
      <c r="I86" s="38"/>
      <c r="J86" s="77"/>
      <c r="K86" s="8">
        <f t="shared" si="16"/>
        <v>0</v>
      </c>
      <c r="L86" s="38" t="e">
        <f t="shared" si="17"/>
        <v>#DIV/0!</v>
      </c>
      <c r="M86" s="8">
        <f t="shared" si="18"/>
        <v>0</v>
      </c>
      <c r="N86" s="38"/>
      <c r="O86" s="8"/>
      <c r="P86" s="8">
        <f t="shared" si="20"/>
        <v>0</v>
      </c>
      <c r="Q86" s="38" t="e">
        <f t="shared" si="21"/>
        <v>#DIV/0!</v>
      </c>
      <c r="R86" s="8">
        <f t="shared" si="22"/>
        <v>0</v>
      </c>
      <c r="S86" s="38"/>
    </row>
    <row r="87" spans="1:19" ht="57" customHeight="1">
      <c r="A87" s="15" t="s">
        <v>188</v>
      </c>
      <c r="B87" s="16" t="s">
        <v>189</v>
      </c>
      <c r="C87" s="4">
        <v>53693.29</v>
      </c>
      <c r="D87" s="8">
        <v>683174.76</v>
      </c>
      <c r="E87" s="88"/>
      <c r="F87" s="8">
        <f t="shared" si="12"/>
        <v>-53693.29</v>
      </c>
      <c r="G87" s="38"/>
      <c r="H87" s="8">
        <f t="shared" si="14"/>
        <v>-683174.76</v>
      </c>
      <c r="I87" s="38">
        <f t="shared" si="15"/>
        <v>0</v>
      </c>
      <c r="J87" s="77"/>
      <c r="K87" s="8">
        <f t="shared" si="16"/>
        <v>-53693.29</v>
      </c>
      <c r="L87" s="38"/>
      <c r="M87" s="8">
        <f t="shared" si="18"/>
        <v>-683174.76</v>
      </c>
      <c r="N87" s="38">
        <f t="shared" si="19"/>
        <v>0</v>
      </c>
      <c r="O87" s="8"/>
      <c r="P87" s="8">
        <f t="shared" si="20"/>
        <v>-53693.29</v>
      </c>
      <c r="Q87" s="38"/>
      <c r="R87" s="8">
        <f t="shared" si="22"/>
        <v>-683174.76</v>
      </c>
      <c r="S87" s="38">
        <f t="shared" si="23"/>
        <v>0</v>
      </c>
    </row>
    <row r="88" spans="1:19" ht="80.25" customHeight="1">
      <c r="A88" s="15" t="s">
        <v>66</v>
      </c>
      <c r="B88" s="12" t="s">
        <v>150</v>
      </c>
      <c r="C88" s="4">
        <v>44510.53</v>
      </c>
      <c r="D88" s="8">
        <v>101117.07</v>
      </c>
      <c r="E88" s="77"/>
      <c r="F88" s="8">
        <f t="shared" si="12"/>
        <v>-44510.53</v>
      </c>
      <c r="G88" s="38">
        <f t="shared" si="13"/>
        <v>0</v>
      </c>
      <c r="H88" s="8">
        <f t="shared" si="14"/>
        <v>-101117.07</v>
      </c>
      <c r="I88" s="38">
        <f t="shared" si="15"/>
        <v>0</v>
      </c>
      <c r="J88" s="77"/>
      <c r="K88" s="8">
        <f t="shared" si="16"/>
        <v>-44510.53</v>
      </c>
      <c r="L88" s="38">
        <f t="shared" si="17"/>
        <v>0</v>
      </c>
      <c r="M88" s="8">
        <f t="shared" si="18"/>
        <v>-101117.07</v>
      </c>
      <c r="N88" s="38">
        <f t="shared" si="19"/>
        <v>0</v>
      </c>
      <c r="O88" s="8"/>
      <c r="P88" s="8">
        <f t="shared" si="20"/>
        <v>-44510.53</v>
      </c>
      <c r="Q88" s="38">
        <f t="shared" si="21"/>
        <v>0</v>
      </c>
      <c r="R88" s="8">
        <f t="shared" si="22"/>
        <v>-101117.07</v>
      </c>
      <c r="S88" s="38">
        <f t="shared" si="23"/>
        <v>0</v>
      </c>
    </row>
    <row r="89" spans="1:19" ht="80.25" customHeight="1">
      <c r="A89" s="15" t="s">
        <v>193</v>
      </c>
      <c r="B89" s="12" t="s">
        <v>150</v>
      </c>
      <c r="C89" s="4">
        <v>18000</v>
      </c>
      <c r="D89" s="8"/>
      <c r="E89" s="77"/>
      <c r="F89" s="8">
        <f t="shared" si="12"/>
        <v>-18000</v>
      </c>
      <c r="G89" s="38">
        <f t="shared" si="13"/>
        <v>0</v>
      </c>
      <c r="H89" s="8">
        <f t="shared" si="14"/>
        <v>0</v>
      </c>
      <c r="I89" s="38" t="e">
        <f t="shared" si="15"/>
        <v>#DIV/0!</v>
      </c>
      <c r="J89" s="77"/>
      <c r="K89" s="8">
        <f t="shared" si="16"/>
        <v>-18000</v>
      </c>
      <c r="L89" s="38">
        <f t="shared" si="17"/>
        <v>0</v>
      </c>
      <c r="M89" s="8">
        <f t="shared" si="18"/>
        <v>0</v>
      </c>
      <c r="N89" s="38" t="e">
        <f t="shared" si="19"/>
        <v>#DIV/0!</v>
      </c>
      <c r="O89" s="8"/>
      <c r="P89" s="8">
        <f t="shared" si="20"/>
        <v>-18000</v>
      </c>
      <c r="Q89" s="38">
        <f t="shared" si="21"/>
        <v>0</v>
      </c>
      <c r="R89" s="8">
        <f t="shared" si="22"/>
        <v>0</v>
      </c>
      <c r="S89" s="38" t="e">
        <f t="shared" si="23"/>
        <v>#DIV/0!</v>
      </c>
    </row>
    <row r="90" spans="1:19" ht="52.5" customHeight="1">
      <c r="A90" s="15" t="s">
        <v>67</v>
      </c>
      <c r="B90" s="10" t="s">
        <v>151</v>
      </c>
      <c r="C90" s="4">
        <v>777840.81</v>
      </c>
      <c r="D90" s="8">
        <v>900000</v>
      </c>
      <c r="E90" s="77"/>
      <c r="F90" s="8">
        <f t="shared" si="12"/>
        <v>-777840.81</v>
      </c>
      <c r="G90" s="38">
        <f t="shared" si="13"/>
        <v>0</v>
      </c>
      <c r="H90" s="8">
        <f t="shared" si="14"/>
        <v>-900000</v>
      </c>
      <c r="I90" s="38">
        <f t="shared" si="15"/>
        <v>0</v>
      </c>
      <c r="J90" s="77"/>
      <c r="K90" s="8">
        <f t="shared" si="16"/>
        <v>-777840.81</v>
      </c>
      <c r="L90" s="38">
        <f t="shared" si="17"/>
        <v>0</v>
      </c>
      <c r="M90" s="8">
        <f t="shared" si="18"/>
        <v>-900000</v>
      </c>
      <c r="N90" s="38">
        <f t="shared" si="19"/>
        <v>0</v>
      </c>
      <c r="O90" s="8"/>
      <c r="P90" s="8">
        <f t="shared" si="20"/>
        <v>-777840.81</v>
      </c>
      <c r="Q90" s="38">
        <f t="shared" si="21"/>
        <v>0</v>
      </c>
      <c r="R90" s="8">
        <f t="shared" si="22"/>
        <v>-900000</v>
      </c>
      <c r="S90" s="38">
        <f t="shared" si="23"/>
        <v>0</v>
      </c>
    </row>
    <row r="91" spans="1:19" ht="16.5" customHeight="1">
      <c r="A91" s="59" t="s">
        <v>68</v>
      </c>
      <c r="B91" s="9" t="s">
        <v>152</v>
      </c>
      <c r="C91" s="17">
        <v>119468</v>
      </c>
      <c r="D91" s="17">
        <v>77750</v>
      </c>
      <c r="E91" s="76"/>
      <c r="F91" s="3">
        <f t="shared" si="12"/>
        <v>-119468</v>
      </c>
      <c r="G91" s="37">
        <f t="shared" si="13"/>
        <v>0</v>
      </c>
      <c r="H91" s="3">
        <f t="shared" si="14"/>
        <v>-77750</v>
      </c>
      <c r="I91" s="37">
        <f t="shared" si="15"/>
        <v>0</v>
      </c>
      <c r="J91" s="76"/>
      <c r="K91" s="3">
        <f t="shared" si="16"/>
        <v>-119468</v>
      </c>
      <c r="L91" s="37">
        <f t="shared" si="17"/>
        <v>0</v>
      </c>
      <c r="M91" s="3">
        <f t="shared" si="18"/>
        <v>-77750</v>
      </c>
      <c r="N91" s="37">
        <f t="shared" si="19"/>
        <v>0</v>
      </c>
      <c r="O91" s="17"/>
      <c r="P91" s="3">
        <f t="shared" si="20"/>
        <v>-119468</v>
      </c>
      <c r="Q91" s="37">
        <f t="shared" si="21"/>
        <v>0</v>
      </c>
      <c r="R91" s="3">
        <f t="shared" si="22"/>
        <v>-77750</v>
      </c>
      <c r="S91" s="37">
        <f t="shared" si="23"/>
        <v>0</v>
      </c>
    </row>
    <row r="92" spans="1:19" ht="41.25" customHeight="1">
      <c r="A92" s="33" t="s">
        <v>69</v>
      </c>
      <c r="B92" s="11" t="s">
        <v>153</v>
      </c>
      <c r="C92" s="4">
        <v>-10212</v>
      </c>
      <c r="D92" s="8"/>
      <c r="E92" s="88"/>
      <c r="F92" s="8">
        <f t="shared" si="12"/>
        <v>10212</v>
      </c>
      <c r="G92" s="38">
        <f t="shared" si="13"/>
        <v>0</v>
      </c>
      <c r="H92" s="8">
        <f t="shared" si="14"/>
        <v>0</v>
      </c>
      <c r="I92" s="38"/>
      <c r="J92" s="88"/>
      <c r="K92" s="8">
        <f t="shared" si="16"/>
        <v>10212</v>
      </c>
      <c r="L92" s="38">
        <f t="shared" si="17"/>
        <v>0</v>
      </c>
      <c r="M92" s="8">
        <f t="shared" si="18"/>
        <v>0</v>
      </c>
      <c r="N92" s="38"/>
      <c r="O92" s="4"/>
      <c r="P92" s="8">
        <f t="shared" si="20"/>
        <v>10212</v>
      </c>
      <c r="Q92" s="38">
        <f t="shared" si="21"/>
        <v>0</v>
      </c>
      <c r="R92" s="8">
        <f t="shared" si="22"/>
        <v>0</v>
      </c>
      <c r="S92" s="38" t="e">
        <f t="shared" si="23"/>
        <v>#DIV/0!</v>
      </c>
    </row>
    <row r="93" spans="1:19" ht="51" customHeight="1">
      <c r="A93" s="25" t="s">
        <v>70</v>
      </c>
      <c r="B93" s="13" t="s">
        <v>154</v>
      </c>
      <c r="C93" s="4">
        <v>104680</v>
      </c>
      <c r="D93" s="8"/>
      <c r="E93" s="88"/>
      <c r="F93" s="8">
        <f t="shared" si="12"/>
        <v>-104680</v>
      </c>
      <c r="G93" s="38">
        <f t="shared" si="13"/>
        <v>0</v>
      </c>
      <c r="H93" s="8">
        <f t="shared" si="14"/>
        <v>0</v>
      </c>
      <c r="I93" s="38" t="e">
        <f t="shared" si="15"/>
        <v>#DIV/0!</v>
      </c>
      <c r="J93" s="88"/>
      <c r="K93" s="8">
        <f t="shared" si="16"/>
        <v>-104680</v>
      </c>
      <c r="L93" s="38">
        <f t="shared" si="17"/>
        <v>0</v>
      </c>
      <c r="M93" s="8">
        <f t="shared" si="18"/>
        <v>0</v>
      </c>
      <c r="N93" s="38" t="e">
        <f t="shared" si="19"/>
        <v>#DIV/0!</v>
      </c>
      <c r="O93" s="4"/>
      <c r="P93" s="8">
        <f t="shared" si="20"/>
        <v>-104680</v>
      </c>
      <c r="Q93" s="38">
        <f t="shared" si="21"/>
        <v>0</v>
      </c>
      <c r="R93" s="8">
        <f t="shared" si="22"/>
        <v>0</v>
      </c>
      <c r="S93" s="38" t="e">
        <f t="shared" si="23"/>
        <v>#DIV/0!</v>
      </c>
    </row>
    <row r="94" spans="1:19" ht="44.25" customHeight="1">
      <c r="A94" s="25" t="s">
        <v>194</v>
      </c>
      <c r="B94" s="10" t="s">
        <v>195</v>
      </c>
      <c r="C94" s="4">
        <v>25000</v>
      </c>
      <c r="D94" s="8">
        <v>77750</v>
      </c>
      <c r="E94" s="77"/>
      <c r="F94" s="8">
        <f t="shared" si="12"/>
        <v>-25000</v>
      </c>
      <c r="G94" s="38">
        <f t="shared" si="13"/>
        <v>0</v>
      </c>
      <c r="H94" s="8">
        <f t="shared" si="14"/>
        <v>-77750</v>
      </c>
      <c r="I94" s="38"/>
      <c r="J94" s="77"/>
      <c r="K94" s="8">
        <f t="shared" si="16"/>
        <v>-25000</v>
      </c>
      <c r="L94" s="38">
        <f t="shared" si="17"/>
        <v>0</v>
      </c>
      <c r="M94" s="8">
        <f t="shared" si="18"/>
        <v>-77750</v>
      </c>
      <c r="N94" s="38"/>
      <c r="O94" s="8"/>
      <c r="P94" s="8">
        <f t="shared" si="20"/>
        <v>-25000</v>
      </c>
      <c r="Q94" s="38">
        <f t="shared" si="21"/>
        <v>0</v>
      </c>
      <c r="R94" s="8">
        <f t="shared" si="22"/>
        <v>-77750</v>
      </c>
      <c r="S94" s="38"/>
    </row>
    <row r="95" spans="1:19" ht="16.5" customHeight="1">
      <c r="A95" s="42" t="s">
        <v>71</v>
      </c>
      <c r="B95" s="9" t="s">
        <v>155</v>
      </c>
      <c r="C95" s="17">
        <v>382358985.96</v>
      </c>
      <c r="D95" s="17">
        <v>385122410.16</v>
      </c>
      <c r="E95" s="76">
        <v>389190726.16</v>
      </c>
      <c r="F95" s="3">
        <f t="shared" si="12"/>
        <v>6831740.200000048</v>
      </c>
      <c r="G95" s="37">
        <f t="shared" si="13"/>
        <v>101.78673457427642</v>
      </c>
      <c r="H95" s="3">
        <f t="shared" si="14"/>
        <v>4068316</v>
      </c>
      <c r="I95" s="37">
        <f t="shared" si="15"/>
        <v>101.05636958345525</v>
      </c>
      <c r="J95" s="76">
        <v>349604987.19</v>
      </c>
      <c r="K95" s="3">
        <f t="shared" si="16"/>
        <v>-32753998.76999998</v>
      </c>
      <c r="L95" s="37">
        <f t="shared" si="17"/>
        <v>91.43370498073595</v>
      </c>
      <c r="M95" s="3">
        <f t="shared" si="18"/>
        <v>-35517422.97000003</v>
      </c>
      <c r="N95" s="37">
        <f t="shared" si="19"/>
        <v>90.77762757164814</v>
      </c>
      <c r="O95" s="17">
        <v>347488322.19</v>
      </c>
      <c r="P95" s="3">
        <f t="shared" si="20"/>
        <v>-34870663.76999998</v>
      </c>
      <c r="Q95" s="37">
        <f t="shared" si="21"/>
        <v>90.88012442483883</v>
      </c>
      <c r="R95" s="3">
        <f t="shared" si="22"/>
        <v>-37634087.97000003</v>
      </c>
      <c r="S95" s="37">
        <f t="shared" si="23"/>
        <v>90.22801920190392</v>
      </c>
    </row>
    <row r="96" spans="1:19" ht="42" customHeight="1">
      <c r="A96" s="31" t="s">
        <v>72</v>
      </c>
      <c r="B96" s="60" t="s">
        <v>156</v>
      </c>
      <c r="C96" s="17">
        <v>140628600</v>
      </c>
      <c r="D96" s="17">
        <v>134805300</v>
      </c>
      <c r="E96" s="76">
        <v>135824300</v>
      </c>
      <c r="F96" s="3">
        <f t="shared" si="12"/>
        <v>-4804300</v>
      </c>
      <c r="G96" s="37">
        <f t="shared" si="13"/>
        <v>96.58369634626243</v>
      </c>
      <c r="H96" s="3">
        <f t="shared" si="14"/>
        <v>1019000</v>
      </c>
      <c r="I96" s="37">
        <f t="shared" si="15"/>
        <v>100.75590499780054</v>
      </c>
      <c r="J96" s="76">
        <v>123639300</v>
      </c>
      <c r="K96" s="3">
        <f t="shared" si="16"/>
        <v>-16989300</v>
      </c>
      <c r="L96" s="37">
        <f t="shared" si="17"/>
        <v>87.91902927285061</v>
      </c>
      <c r="M96" s="3">
        <f t="shared" si="18"/>
        <v>-11166000</v>
      </c>
      <c r="N96" s="37">
        <f t="shared" si="19"/>
        <v>91.71694287984225</v>
      </c>
      <c r="O96" s="17">
        <v>123639300</v>
      </c>
      <c r="P96" s="3">
        <f t="shared" si="20"/>
        <v>-16989300</v>
      </c>
      <c r="Q96" s="37">
        <f t="shared" si="21"/>
        <v>87.91902927285061</v>
      </c>
      <c r="R96" s="3">
        <f t="shared" si="22"/>
        <v>-11166000</v>
      </c>
      <c r="S96" s="37">
        <f t="shared" si="23"/>
        <v>91.71694287984225</v>
      </c>
    </row>
    <row r="97" spans="1:19" ht="51">
      <c r="A97" s="31" t="s">
        <v>73</v>
      </c>
      <c r="B97" s="60" t="s">
        <v>157</v>
      </c>
      <c r="C97" s="17">
        <v>22008859</v>
      </c>
      <c r="D97" s="17">
        <v>16271136</v>
      </c>
      <c r="E97" s="76">
        <v>19006250</v>
      </c>
      <c r="F97" s="3">
        <f t="shared" si="12"/>
        <v>-3002609</v>
      </c>
      <c r="G97" s="37">
        <f t="shared" si="13"/>
        <v>86.35727095166543</v>
      </c>
      <c r="H97" s="3">
        <f t="shared" si="14"/>
        <v>2735114</v>
      </c>
      <c r="I97" s="37">
        <f t="shared" si="15"/>
        <v>116.80960690144806</v>
      </c>
      <c r="J97" s="76"/>
      <c r="K97" s="3">
        <f t="shared" si="16"/>
        <v>-22008859</v>
      </c>
      <c r="L97" s="37">
        <f t="shared" si="17"/>
        <v>0</v>
      </c>
      <c r="M97" s="3">
        <f t="shared" si="18"/>
        <v>-16271136</v>
      </c>
      <c r="N97" s="37">
        <f t="shared" si="19"/>
        <v>0</v>
      </c>
      <c r="O97" s="17"/>
      <c r="P97" s="3">
        <f t="shared" si="20"/>
        <v>-22008859</v>
      </c>
      <c r="Q97" s="37">
        <f t="shared" si="21"/>
        <v>0</v>
      </c>
      <c r="R97" s="3">
        <f t="shared" si="22"/>
        <v>-16271136</v>
      </c>
      <c r="S97" s="37">
        <f t="shared" si="23"/>
        <v>0</v>
      </c>
    </row>
    <row r="98" spans="1:19" ht="25.5">
      <c r="A98" s="45" t="s">
        <v>74</v>
      </c>
      <c r="B98" s="9" t="s">
        <v>158</v>
      </c>
      <c r="C98" s="17">
        <v>20497286.21</v>
      </c>
      <c r="D98" s="17">
        <v>24190661.27</v>
      </c>
      <c r="E98" s="76">
        <v>6443596.57</v>
      </c>
      <c r="F98" s="3">
        <f t="shared" si="12"/>
        <v>-14053689.64</v>
      </c>
      <c r="G98" s="37">
        <f t="shared" si="13"/>
        <v>31.436339932924223</v>
      </c>
      <c r="H98" s="3">
        <f t="shared" si="14"/>
        <v>-17747064.7</v>
      </c>
      <c r="I98" s="37">
        <f t="shared" si="15"/>
        <v>26.63671115923984</v>
      </c>
      <c r="J98" s="76">
        <v>877800</v>
      </c>
      <c r="K98" s="3">
        <f t="shared" si="16"/>
        <v>-19619486.21</v>
      </c>
      <c r="L98" s="37">
        <f t="shared" si="17"/>
        <v>4.282518139263471</v>
      </c>
      <c r="M98" s="3">
        <f t="shared" si="18"/>
        <v>-23312861.27</v>
      </c>
      <c r="N98" s="37">
        <f t="shared" si="19"/>
        <v>3.6286730246956993</v>
      </c>
      <c r="O98" s="17">
        <v>877800</v>
      </c>
      <c r="P98" s="3">
        <f t="shared" si="20"/>
        <v>-19619486.21</v>
      </c>
      <c r="Q98" s="37">
        <f t="shared" si="21"/>
        <v>4.282518139263471</v>
      </c>
      <c r="R98" s="3">
        <f t="shared" si="22"/>
        <v>-23312861.27</v>
      </c>
      <c r="S98" s="37">
        <f t="shared" si="23"/>
        <v>3.6286730246956993</v>
      </c>
    </row>
    <row r="99" spans="1:19" ht="38.25" customHeight="1">
      <c r="A99" s="23" t="s">
        <v>208</v>
      </c>
      <c r="B99" s="39" t="s">
        <v>207</v>
      </c>
      <c r="C99" s="4">
        <v>6633263.38</v>
      </c>
      <c r="D99" s="8">
        <v>1689825.69</v>
      </c>
      <c r="E99" s="77"/>
      <c r="F99" s="8">
        <f t="shared" si="12"/>
        <v>-6633263.38</v>
      </c>
      <c r="G99" s="38">
        <f t="shared" si="13"/>
        <v>0</v>
      </c>
      <c r="H99" s="8">
        <f t="shared" si="14"/>
        <v>-1689825.69</v>
      </c>
      <c r="I99" s="38">
        <f t="shared" si="15"/>
        <v>0</v>
      </c>
      <c r="J99" s="77"/>
      <c r="K99" s="8">
        <f t="shared" si="16"/>
        <v>-6633263.38</v>
      </c>
      <c r="L99" s="38">
        <f t="shared" si="17"/>
        <v>0</v>
      </c>
      <c r="M99" s="8">
        <f t="shared" si="18"/>
        <v>-1689825.69</v>
      </c>
      <c r="N99" s="38">
        <f t="shared" si="19"/>
        <v>0</v>
      </c>
      <c r="O99" s="8"/>
      <c r="P99" s="8">
        <f t="shared" si="20"/>
        <v>-6633263.38</v>
      </c>
      <c r="Q99" s="38">
        <f t="shared" si="21"/>
        <v>0</v>
      </c>
      <c r="R99" s="8">
        <f t="shared" si="22"/>
        <v>-1689825.69</v>
      </c>
      <c r="S99" s="38">
        <f t="shared" si="23"/>
        <v>0</v>
      </c>
    </row>
    <row r="100" spans="1:19" ht="56.25" customHeight="1">
      <c r="A100" s="32" t="s">
        <v>205</v>
      </c>
      <c r="B100" s="14" t="s">
        <v>206</v>
      </c>
      <c r="C100" s="4">
        <v>3402682.01</v>
      </c>
      <c r="D100" s="8">
        <v>9515460</v>
      </c>
      <c r="E100" s="77"/>
      <c r="F100" s="8">
        <f t="shared" si="12"/>
        <v>-3402682.01</v>
      </c>
      <c r="G100" s="38">
        <f t="shared" si="13"/>
        <v>0</v>
      </c>
      <c r="H100" s="8">
        <f t="shared" si="14"/>
        <v>-9515460</v>
      </c>
      <c r="I100" s="38">
        <f t="shared" si="15"/>
        <v>0</v>
      </c>
      <c r="J100" s="77"/>
      <c r="K100" s="8">
        <f t="shared" si="16"/>
        <v>-3402682.01</v>
      </c>
      <c r="L100" s="38">
        <f t="shared" si="17"/>
        <v>0</v>
      </c>
      <c r="M100" s="8">
        <f t="shared" si="18"/>
        <v>-9515460</v>
      </c>
      <c r="N100" s="38">
        <f t="shared" si="19"/>
        <v>0</v>
      </c>
      <c r="O100" s="8"/>
      <c r="P100" s="8">
        <f t="shared" si="20"/>
        <v>-3402682.01</v>
      </c>
      <c r="Q100" s="38">
        <f t="shared" si="21"/>
        <v>0</v>
      </c>
      <c r="R100" s="8">
        <f t="shared" si="22"/>
        <v>-9515460</v>
      </c>
      <c r="S100" s="38">
        <f t="shared" si="23"/>
        <v>0</v>
      </c>
    </row>
    <row r="101" spans="1:19" ht="132.75" customHeight="1">
      <c r="A101" s="25" t="s">
        <v>76</v>
      </c>
      <c r="B101" s="14" t="s">
        <v>159</v>
      </c>
      <c r="C101" s="4"/>
      <c r="D101" s="8"/>
      <c r="E101" s="77"/>
      <c r="F101" s="8">
        <f t="shared" si="12"/>
        <v>0</v>
      </c>
      <c r="G101" s="38" t="e">
        <f t="shared" si="13"/>
        <v>#DIV/0!</v>
      </c>
      <c r="H101" s="8">
        <f t="shared" si="14"/>
        <v>0</v>
      </c>
      <c r="I101" s="38" t="e">
        <f t="shared" si="15"/>
        <v>#DIV/0!</v>
      </c>
      <c r="J101" s="77"/>
      <c r="K101" s="8">
        <f t="shared" si="16"/>
        <v>0</v>
      </c>
      <c r="L101" s="38" t="e">
        <f t="shared" si="17"/>
        <v>#DIV/0!</v>
      </c>
      <c r="M101" s="8">
        <f t="shared" si="18"/>
        <v>0</v>
      </c>
      <c r="N101" s="38" t="e">
        <f t="shared" si="19"/>
        <v>#DIV/0!</v>
      </c>
      <c r="O101" s="8"/>
      <c r="P101" s="8">
        <f t="shared" si="20"/>
        <v>0</v>
      </c>
      <c r="Q101" s="38" t="e">
        <f t="shared" si="21"/>
        <v>#DIV/0!</v>
      </c>
      <c r="R101" s="8">
        <f t="shared" si="22"/>
        <v>0</v>
      </c>
      <c r="S101" s="38" t="e">
        <f t="shared" si="23"/>
        <v>#DIV/0!</v>
      </c>
    </row>
    <row r="102" spans="1:19" ht="132" customHeight="1">
      <c r="A102" s="25" t="s">
        <v>77</v>
      </c>
      <c r="B102" s="14" t="s">
        <v>159</v>
      </c>
      <c r="C102" s="4"/>
      <c r="D102" s="8"/>
      <c r="E102" s="77"/>
      <c r="F102" s="8">
        <f t="shared" si="12"/>
        <v>0</v>
      </c>
      <c r="G102" s="38" t="e">
        <f t="shared" si="13"/>
        <v>#DIV/0!</v>
      </c>
      <c r="H102" s="8">
        <f t="shared" si="14"/>
        <v>0</v>
      </c>
      <c r="I102" s="38" t="e">
        <f t="shared" si="15"/>
        <v>#DIV/0!</v>
      </c>
      <c r="J102" s="77"/>
      <c r="K102" s="8">
        <f t="shared" si="16"/>
        <v>0</v>
      </c>
      <c r="L102" s="38" t="e">
        <f t="shared" si="17"/>
        <v>#DIV/0!</v>
      </c>
      <c r="M102" s="8">
        <f t="shared" si="18"/>
        <v>0</v>
      </c>
      <c r="N102" s="38" t="e">
        <f t="shared" si="19"/>
        <v>#DIV/0!</v>
      </c>
      <c r="O102" s="8"/>
      <c r="P102" s="8">
        <f t="shared" si="20"/>
        <v>0</v>
      </c>
      <c r="Q102" s="38" t="e">
        <f t="shared" si="21"/>
        <v>#DIV/0!</v>
      </c>
      <c r="R102" s="8">
        <f t="shared" si="22"/>
        <v>0</v>
      </c>
      <c r="S102" s="38" t="e">
        <f t="shared" si="23"/>
        <v>#DIV/0!</v>
      </c>
    </row>
    <row r="103" spans="1:19" ht="59.25" customHeight="1">
      <c r="A103" s="25" t="s">
        <v>190</v>
      </c>
      <c r="B103" s="43" t="s">
        <v>209</v>
      </c>
      <c r="C103" s="4">
        <v>1914021.6</v>
      </c>
      <c r="D103" s="8"/>
      <c r="E103" s="77"/>
      <c r="F103" s="8">
        <f t="shared" si="12"/>
        <v>-1914021.6</v>
      </c>
      <c r="G103" s="38">
        <f t="shared" si="13"/>
        <v>0</v>
      </c>
      <c r="H103" s="8">
        <f t="shared" si="14"/>
        <v>0</v>
      </c>
      <c r="I103" s="38" t="e">
        <f t="shared" si="15"/>
        <v>#DIV/0!</v>
      </c>
      <c r="J103" s="77"/>
      <c r="K103" s="8">
        <f t="shared" si="16"/>
        <v>-1914021.6</v>
      </c>
      <c r="L103" s="38">
        <f t="shared" si="17"/>
        <v>0</v>
      </c>
      <c r="M103" s="8">
        <f t="shared" si="18"/>
        <v>0</v>
      </c>
      <c r="N103" s="38" t="e">
        <f t="shared" si="19"/>
        <v>#DIV/0!</v>
      </c>
      <c r="O103" s="8"/>
      <c r="P103" s="8">
        <f t="shared" si="20"/>
        <v>-1914021.6</v>
      </c>
      <c r="Q103" s="38">
        <f t="shared" si="21"/>
        <v>0</v>
      </c>
      <c r="R103" s="8">
        <f t="shared" si="22"/>
        <v>0</v>
      </c>
      <c r="S103" s="38" t="e">
        <f t="shared" si="23"/>
        <v>#DIV/0!</v>
      </c>
    </row>
    <row r="104" spans="1:19" ht="45.75" customHeight="1">
      <c r="A104" s="25" t="s">
        <v>78</v>
      </c>
      <c r="B104" s="14" t="s">
        <v>191</v>
      </c>
      <c r="C104" s="4">
        <v>52316.7</v>
      </c>
      <c r="D104" s="8">
        <v>2008</v>
      </c>
      <c r="E104" s="77"/>
      <c r="F104" s="8">
        <f t="shared" si="12"/>
        <v>-52316.7</v>
      </c>
      <c r="G104" s="38">
        <f t="shared" si="13"/>
        <v>0</v>
      </c>
      <c r="H104" s="8">
        <f t="shared" si="14"/>
        <v>-2008</v>
      </c>
      <c r="I104" s="38">
        <f t="shared" si="15"/>
        <v>0</v>
      </c>
      <c r="J104" s="77"/>
      <c r="K104" s="8">
        <f t="shared" si="16"/>
        <v>-52316.7</v>
      </c>
      <c r="L104" s="38">
        <f t="shared" si="17"/>
        <v>0</v>
      </c>
      <c r="M104" s="8">
        <f t="shared" si="18"/>
        <v>-2008</v>
      </c>
      <c r="N104" s="38">
        <f t="shared" si="19"/>
        <v>0</v>
      </c>
      <c r="O104" s="8"/>
      <c r="P104" s="8">
        <f t="shared" si="20"/>
        <v>-52316.7</v>
      </c>
      <c r="Q104" s="38">
        <f t="shared" si="21"/>
        <v>0</v>
      </c>
      <c r="R104" s="8">
        <f t="shared" si="22"/>
        <v>-2008</v>
      </c>
      <c r="S104" s="38">
        <f t="shared" si="23"/>
        <v>0</v>
      </c>
    </row>
    <row r="105" spans="1:19" ht="132.75" customHeight="1">
      <c r="A105" s="25" t="s">
        <v>75</v>
      </c>
      <c r="B105" s="14" t="s">
        <v>160</v>
      </c>
      <c r="C105" s="4">
        <v>415108</v>
      </c>
      <c r="D105" s="8"/>
      <c r="E105" s="77">
        <v>663916.95</v>
      </c>
      <c r="F105" s="8">
        <f t="shared" si="12"/>
        <v>248808.94999999995</v>
      </c>
      <c r="G105" s="38">
        <f t="shared" si="13"/>
        <v>159.93836543742833</v>
      </c>
      <c r="H105" s="8">
        <f t="shared" si="14"/>
        <v>663916.95</v>
      </c>
      <c r="I105" s="38" t="e">
        <f t="shared" si="15"/>
        <v>#DIV/0!</v>
      </c>
      <c r="J105" s="77"/>
      <c r="K105" s="8">
        <f t="shared" si="16"/>
        <v>-415108</v>
      </c>
      <c r="L105" s="38">
        <f t="shared" si="17"/>
        <v>0</v>
      </c>
      <c r="M105" s="8">
        <f t="shared" si="18"/>
        <v>0</v>
      </c>
      <c r="N105" s="38" t="e">
        <f t="shared" si="19"/>
        <v>#DIV/0!</v>
      </c>
      <c r="O105" s="8"/>
      <c r="P105" s="8">
        <f t="shared" si="20"/>
        <v>-415108</v>
      </c>
      <c r="Q105" s="38">
        <f t="shared" si="21"/>
        <v>0</v>
      </c>
      <c r="R105" s="8">
        <f t="shared" si="22"/>
        <v>0</v>
      </c>
      <c r="S105" s="38" t="e">
        <f t="shared" si="23"/>
        <v>#DIV/0!</v>
      </c>
    </row>
    <row r="106" spans="1:19" ht="78.75" customHeight="1">
      <c r="A106" s="30" t="s">
        <v>79</v>
      </c>
      <c r="B106" s="14" t="s">
        <v>161</v>
      </c>
      <c r="C106" s="8">
        <v>877800</v>
      </c>
      <c r="D106" s="8"/>
      <c r="E106" s="77">
        <v>877800</v>
      </c>
      <c r="F106" s="8">
        <f t="shared" si="12"/>
        <v>0</v>
      </c>
      <c r="G106" s="38">
        <f t="shared" si="13"/>
        <v>100</v>
      </c>
      <c r="H106" s="8">
        <f t="shared" si="14"/>
        <v>877800</v>
      </c>
      <c r="I106" s="38" t="e">
        <f t="shared" si="15"/>
        <v>#DIV/0!</v>
      </c>
      <c r="J106" s="77">
        <v>877800</v>
      </c>
      <c r="K106" s="8">
        <f t="shared" si="16"/>
        <v>0</v>
      </c>
      <c r="L106" s="38">
        <f t="shared" si="17"/>
        <v>100</v>
      </c>
      <c r="M106" s="8">
        <f t="shared" si="18"/>
        <v>877800</v>
      </c>
      <c r="N106" s="38" t="e">
        <f t="shared" si="19"/>
        <v>#DIV/0!</v>
      </c>
      <c r="O106" s="8">
        <v>877800</v>
      </c>
      <c r="P106" s="8">
        <f t="shared" si="20"/>
        <v>0</v>
      </c>
      <c r="Q106" s="38">
        <f t="shared" si="21"/>
        <v>100</v>
      </c>
      <c r="R106" s="8">
        <f t="shared" si="22"/>
        <v>877800</v>
      </c>
      <c r="S106" s="38" t="e">
        <f t="shared" si="23"/>
        <v>#DIV/0!</v>
      </c>
    </row>
    <row r="107" spans="1:19" ht="104.25" customHeight="1">
      <c r="A107" s="30" t="s">
        <v>80</v>
      </c>
      <c r="B107" s="14" t="s">
        <v>162</v>
      </c>
      <c r="C107" s="8">
        <v>2951500</v>
      </c>
      <c r="D107" s="8"/>
      <c r="E107" s="77"/>
      <c r="F107" s="8">
        <f t="shared" si="12"/>
        <v>-2951500</v>
      </c>
      <c r="G107" s="38">
        <f t="shared" si="13"/>
        <v>0</v>
      </c>
      <c r="H107" s="8">
        <f t="shared" si="14"/>
        <v>0</v>
      </c>
      <c r="I107" s="38" t="e">
        <f t="shared" si="15"/>
        <v>#DIV/0!</v>
      </c>
      <c r="J107" s="77"/>
      <c r="K107" s="8">
        <f t="shared" si="16"/>
        <v>-2951500</v>
      </c>
      <c r="L107" s="38">
        <f t="shared" si="17"/>
        <v>0</v>
      </c>
      <c r="M107" s="8">
        <f t="shared" si="18"/>
        <v>0</v>
      </c>
      <c r="N107" s="38" t="e">
        <f t="shared" si="19"/>
        <v>#DIV/0!</v>
      </c>
      <c r="O107" s="8"/>
      <c r="P107" s="8">
        <f t="shared" si="20"/>
        <v>-2951500</v>
      </c>
      <c r="Q107" s="38">
        <f t="shared" si="21"/>
        <v>0</v>
      </c>
      <c r="R107" s="8">
        <f t="shared" si="22"/>
        <v>0</v>
      </c>
      <c r="S107" s="38" t="e">
        <f t="shared" si="23"/>
        <v>#DIV/0!</v>
      </c>
    </row>
    <row r="108" spans="1:19" ht="89.25">
      <c r="A108" s="30" t="s">
        <v>80</v>
      </c>
      <c r="B108" s="14" t="s">
        <v>163</v>
      </c>
      <c r="C108" s="8">
        <v>1786679</v>
      </c>
      <c r="D108" s="8"/>
      <c r="E108" s="77">
        <v>2558705</v>
      </c>
      <c r="F108" s="8">
        <f t="shared" si="12"/>
        <v>772026</v>
      </c>
      <c r="G108" s="38">
        <f t="shared" si="13"/>
        <v>143.2101121690018</v>
      </c>
      <c r="H108" s="8">
        <f t="shared" si="14"/>
        <v>2558705</v>
      </c>
      <c r="I108" s="38" t="e">
        <f t="shared" si="15"/>
        <v>#DIV/0!</v>
      </c>
      <c r="J108" s="77"/>
      <c r="K108" s="8">
        <f t="shared" si="16"/>
        <v>-1786679</v>
      </c>
      <c r="L108" s="38">
        <f t="shared" si="17"/>
        <v>0</v>
      </c>
      <c r="M108" s="8">
        <f t="shared" si="18"/>
        <v>0</v>
      </c>
      <c r="N108" s="38" t="e">
        <f t="shared" si="19"/>
        <v>#DIV/0!</v>
      </c>
      <c r="O108" s="8"/>
      <c r="P108" s="8">
        <f t="shared" si="20"/>
        <v>-1786679</v>
      </c>
      <c r="Q108" s="38">
        <f t="shared" si="21"/>
        <v>0</v>
      </c>
      <c r="R108" s="8">
        <f t="shared" si="22"/>
        <v>0</v>
      </c>
      <c r="S108" s="38" t="e">
        <f t="shared" si="23"/>
        <v>#DIV/0!</v>
      </c>
    </row>
    <row r="109" spans="1:19" ht="114.75">
      <c r="A109" s="40" t="s">
        <v>80</v>
      </c>
      <c r="B109" s="14" t="s">
        <v>210</v>
      </c>
      <c r="C109" s="4">
        <v>767191.5</v>
      </c>
      <c r="D109" s="8"/>
      <c r="E109" s="77"/>
      <c r="F109" s="8">
        <f t="shared" si="12"/>
        <v>-767191.5</v>
      </c>
      <c r="G109" s="38">
        <f t="shared" si="13"/>
        <v>0</v>
      </c>
      <c r="H109" s="8">
        <f t="shared" si="14"/>
        <v>0</v>
      </c>
      <c r="I109" s="38" t="e">
        <f t="shared" si="15"/>
        <v>#DIV/0!</v>
      </c>
      <c r="J109" s="77"/>
      <c r="K109" s="8">
        <f t="shared" si="16"/>
        <v>-767191.5</v>
      </c>
      <c r="L109" s="38">
        <f t="shared" si="17"/>
        <v>0</v>
      </c>
      <c r="M109" s="8">
        <f t="shared" si="18"/>
        <v>0</v>
      </c>
      <c r="N109" s="38" t="e">
        <f t="shared" si="19"/>
        <v>#DIV/0!</v>
      </c>
      <c r="O109" s="8"/>
      <c r="P109" s="8">
        <f t="shared" si="20"/>
        <v>-767191.5</v>
      </c>
      <c r="Q109" s="38">
        <f t="shared" si="21"/>
        <v>0</v>
      </c>
      <c r="R109" s="8">
        <f t="shared" si="22"/>
        <v>0</v>
      </c>
      <c r="S109" s="38" t="e">
        <f t="shared" si="23"/>
        <v>#DIV/0!</v>
      </c>
    </row>
    <row r="110" spans="1:19" ht="66.75" customHeight="1">
      <c r="A110" s="23" t="s">
        <v>80</v>
      </c>
      <c r="B110" s="39" t="s">
        <v>196</v>
      </c>
      <c r="C110" s="4">
        <v>92480</v>
      </c>
      <c r="D110" s="8"/>
      <c r="E110" s="77"/>
      <c r="F110" s="8">
        <f t="shared" si="12"/>
        <v>-92480</v>
      </c>
      <c r="G110" s="38">
        <f t="shared" si="13"/>
        <v>0</v>
      </c>
      <c r="H110" s="8">
        <f t="shared" si="14"/>
        <v>0</v>
      </c>
      <c r="I110" s="38" t="e">
        <f t="shared" si="15"/>
        <v>#DIV/0!</v>
      </c>
      <c r="J110" s="77"/>
      <c r="K110" s="8">
        <f t="shared" si="16"/>
        <v>-92480</v>
      </c>
      <c r="L110" s="38">
        <f t="shared" si="17"/>
        <v>0</v>
      </c>
      <c r="M110" s="8">
        <f t="shared" si="18"/>
        <v>0</v>
      </c>
      <c r="N110" s="38" t="e">
        <f t="shared" si="19"/>
        <v>#DIV/0!</v>
      </c>
      <c r="O110" s="8"/>
      <c r="P110" s="8">
        <f t="shared" si="20"/>
        <v>-92480</v>
      </c>
      <c r="Q110" s="38">
        <f t="shared" si="21"/>
        <v>0</v>
      </c>
      <c r="R110" s="8">
        <f t="shared" si="22"/>
        <v>0</v>
      </c>
      <c r="S110" s="38" t="e">
        <f t="shared" si="23"/>
        <v>#DIV/0!</v>
      </c>
    </row>
    <row r="111" spans="1:19" ht="88.5" customHeight="1">
      <c r="A111" s="35" t="s">
        <v>75</v>
      </c>
      <c r="B111" s="43" t="s">
        <v>211</v>
      </c>
      <c r="C111" s="4">
        <v>1035846</v>
      </c>
      <c r="D111" s="8"/>
      <c r="E111" s="77">
        <v>1032705</v>
      </c>
      <c r="F111" s="8">
        <f t="shared" si="12"/>
        <v>-3141</v>
      </c>
      <c r="G111" s="38">
        <f t="shared" si="13"/>
        <v>99.69676959702504</v>
      </c>
      <c r="H111" s="8">
        <f t="shared" si="14"/>
        <v>1032705</v>
      </c>
      <c r="I111" s="38" t="e">
        <f t="shared" si="15"/>
        <v>#DIV/0!</v>
      </c>
      <c r="J111" s="77"/>
      <c r="K111" s="8">
        <f t="shared" si="16"/>
        <v>-1035846</v>
      </c>
      <c r="L111" s="38">
        <f t="shared" si="17"/>
        <v>0</v>
      </c>
      <c r="M111" s="8">
        <f t="shared" si="18"/>
        <v>0</v>
      </c>
      <c r="N111" s="38" t="e">
        <f t="shared" si="19"/>
        <v>#DIV/0!</v>
      </c>
      <c r="O111" s="8"/>
      <c r="P111" s="8">
        <f t="shared" si="20"/>
        <v>-1035846</v>
      </c>
      <c r="Q111" s="38">
        <f t="shared" si="21"/>
        <v>0</v>
      </c>
      <c r="R111" s="8">
        <f t="shared" si="22"/>
        <v>0</v>
      </c>
      <c r="S111" s="38" t="e">
        <f t="shared" si="23"/>
        <v>#DIV/0!</v>
      </c>
    </row>
    <row r="112" spans="1:19" ht="39" customHeight="1">
      <c r="A112" s="35"/>
      <c r="B112" s="43" t="s">
        <v>223</v>
      </c>
      <c r="C112" s="4"/>
      <c r="D112" s="8">
        <v>12880649.98</v>
      </c>
      <c r="E112" s="77">
        <v>6443596.57</v>
      </c>
      <c r="F112" s="8"/>
      <c r="G112" s="38"/>
      <c r="H112" s="8"/>
      <c r="I112" s="38"/>
      <c r="J112" s="77">
        <v>877800</v>
      </c>
      <c r="K112" s="8"/>
      <c r="L112" s="38"/>
      <c r="M112" s="8"/>
      <c r="N112" s="38"/>
      <c r="O112" s="8"/>
      <c r="P112" s="8"/>
      <c r="Q112" s="38"/>
      <c r="R112" s="8"/>
      <c r="S112" s="38"/>
    </row>
    <row r="113" spans="1:19" ht="39" customHeight="1">
      <c r="A113" s="35"/>
      <c r="B113" s="43" t="s">
        <v>224</v>
      </c>
      <c r="C113" s="4"/>
      <c r="D113" s="8">
        <v>102717.6</v>
      </c>
      <c r="E113" s="77"/>
      <c r="F113" s="8"/>
      <c r="G113" s="38"/>
      <c r="H113" s="8"/>
      <c r="I113" s="38"/>
      <c r="J113" s="77"/>
      <c r="K113" s="8"/>
      <c r="L113" s="38"/>
      <c r="M113" s="8"/>
      <c r="N113" s="38"/>
      <c r="O113" s="8"/>
      <c r="P113" s="8"/>
      <c r="Q113" s="38"/>
      <c r="R113" s="8"/>
      <c r="S113" s="38"/>
    </row>
    <row r="114" spans="1:19" ht="120" customHeight="1">
      <c r="A114" s="35" t="s">
        <v>75</v>
      </c>
      <c r="B114" s="14" t="s">
        <v>164</v>
      </c>
      <c r="C114" s="4">
        <v>568398.02</v>
      </c>
      <c r="D114" s="8"/>
      <c r="E114" s="77">
        <v>1310469.62</v>
      </c>
      <c r="F114" s="8">
        <f t="shared" si="12"/>
        <v>742071.6000000001</v>
      </c>
      <c r="G114" s="38">
        <f t="shared" si="13"/>
        <v>230.5549234671859</v>
      </c>
      <c r="H114" s="8">
        <f t="shared" si="14"/>
        <v>1310469.62</v>
      </c>
      <c r="I114" s="38" t="e">
        <f t="shared" si="15"/>
        <v>#DIV/0!</v>
      </c>
      <c r="J114" s="77"/>
      <c r="K114" s="8">
        <f t="shared" si="16"/>
        <v>-568398.02</v>
      </c>
      <c r="L114" s="38">
        <f t="shared" si="17"/>
        <v>0</v>
      </c>
      <c r="M114" s="8">
        <f t="shared" si="18"/>
        <v>0</v>
      </c>
      <c r="N114" s="38" t="e">
        <f t="shared" si="19"/>
        <v>#DIV/0!</v>
      </c>
      <c r="O114" s="8"/>
      <c r="P114" s="8">
        <f t="shared" si="20"/>
        <v>-568398.02</v>
      </c>
      <c r="Q114" s="38">
        <f t="shared" si="21"/>
        <v>0</v>
      </c>
      <c r="R114" s="8">
        <f t="shared" si="22"/>
        <v>0</v>
      </c>
      <c r="S114" s="38" t="e">
        <f t="shared" si="23"/>
        <v>#DIV/0!</v>
      </c>
    </row>
    <row r="115" spans="1:19" ht="16.5" customHeight="1">
      <c r="A115" s="34" t="s">
        <v>81</v>
      </c>
      <c r="B115" s="19" t="s">
        <v>171</v>
      </c>
      <c r="C115" s="17">
        <v>199948467.67</v>
      </c>
      <c r="D115" s="17">
        <v>210350665.8</v>
      </c>
      <c r="E115" s="76">
        <v>227912579.59</v>
      </c>
      <c r="F115" s="3">
        <f t="shared" si="12"/>
        <v>27964111.920000017</v>
      </c>
      <c r="G115" s="37">
        <f t="shared" si="13"/>
        <v>113.98565952811035</v>
      </c>
      <c r="H115" s="3">
        <f t="shared" si="14"/>
        <v>17561913.78999999</v>
      </c>
      <c r="I115" s="37">
        <f t="shared" si="15"/>
        <v>108.34887482918533</v>
      </c>
      <c r="J115" s="76">
        <v>225083887.19</v>
      </c>
      <c r="K115" s="3">
        <f t="shared" si="16"/>
        <v>25135419.52000001</v>
      </c>
      <c r="L115" s="37">
        <f t="shared" si="17"/>
        <v>112.57094881141283</v>
      </c>
      <c r="M115" s="3">
        <f t="shared" si="18"/>
        <v>14733221.389999986</v>
      </c>
      <c r="N115" s="37">
        <f t="shared" si="19"/>
        <v>107.00412396317691</v>
      </c>
      <c r="O115" s="17">
        <v>222967222.19</v>
      </c>
      <c r="P115" s="3">
        <f t="shared" si="20"/>
        <v>23018754.52000001</v>
      </c>
      <c r="Q115" s="37">
        <f t="shared" si="21"/>
        <v>111.5123435494343</v>
      </c>
      <c r="R115" s="3">
        <f t="shared" si="22"/>
        <v>12616556.389999986</v>
      </c>
      <c r="S115" s="37">
        <f t="shared" si="23"/>
        <v>105.99786853158608</v>
      </c>
    </row>
    <row r="116" spans="1:19" ht="222" customHeight="1">
      <c r="A116" s="15" t="s">
        <v>82</v>
      </c>
      <c r="B116" s="14" t="s">
        <v>172</v>
      </c>
      <c r="C116" s="4">
        <v>80679458</v>
      </c>
      <c r="D116" s="8"/>
      <c r="E116" s="77">
        <v>88868405</v>
      </c>
      <c r="F116" s="8">
        <f t="shared" si="12"/>
        <v>8188947</v>
      </c>
      <c r="G116" s="38">
        <f t="shared" si="13"/>
        <v>110.14997770560136</v>
      </c>
      <c r="H116" s="8">
        <f t="shared" si="14"/>
        <v>88868405</v>
      </c>
      <c r="I116" s="38" t="e">
        <f t="shared" si="15"/>
        <v>#DIV/0!</v>
      </c>
      <c r="J116" s="77">
        <v>92188519</v>
      </c>
      <c r="K116" s="8">
        <f t="shared" si="16"/>
        <v>11509061</v>
      </c>
      <c r="L116" s="38">
        <f t="shared" si="17"/>
        <v>114.26516896035668</v>
      </c>
      <c r="M116" s="8">
        <f t="shared" si="18"/>
        <v>92188519</v>
      </c>
      <c r="N116" s="38" t="e">
        <f t="shared" si="19"/>
        <v>#DIV/0!</v>
      </c>
      <c r="O116" s="8">
        <v>92188516</v>
      </c>
      <c r="P116" s="8">
        <f t="shared" si="20"/>
        <v>11509058</v>
      </c>
      <c r="Q116" s="38">
        <f t="shared" si="21"/>
        <v>114.26516524193804</v>
      </c>
      <c r="R116" s="8">
        <f t="shared" si="22"/>
        <v>92188516</v>
      </c>
      <c r="S116" s="38" t="e">
        <f t="shared" si="23"/>
        <v>#DIV/0!</v>
      </c>
    </row>
    <row r="117" spans="1:19" ht="216.75" customHeight="1">
      <c r="A117" s="15" t="s">
        <v>82</v>
      </c>
      <c r="B117" s="16" t="s">
        <v>173</v>
      </c>
      <c r="C117" s="4">
        <v>113183544.59</v>
      </c>
      <c r="D117" s="8"/>
      <c r="E117" s="77">
        <v>124609237.5</v>
      </c>
      <c r="F117" s="8">
        <f t="shared" si="12"/>
        <v>11425692.909999996</v>
      </c>
      <c r="G117" s="38">
        <f t="shared" si="13"/>
        <v>110.0948357390545</v>
      </c>
      <c r="H117" s="8">
        <f t="shared" si="14"/>
        <v>124609237.5</v>
      </c>
      <c r="I117" s="38" t="e">
        <f t="shared" si="15"/>
        <v>#DIV/0!</v>
      </c>
      <c r="J117" s="77">
        <v>124979714</v>
      </c>
      <c r="K117" s="8">
        <f t="shared" si="16"/>
        <v>11796169.409999996</v>
      </c>
      <c r="L117" s="38">
        <f t="shared" si="17"/>
        <v>110.42215938079237</v>
      </c>
      <c r="M117" s="8">
        <f t="shared" si="18"/>
        <v>124979714</v>
      </c>
      <c r="N117" s="38" t="e">
        <f t="shared" si="19"/>
        <v>#DIV/0!</v>
      </c>
      <c r="O117" s="8">
        <v>124979714</v>
      </c>
      <c r="P117" s="8">
        <f t="shared" si="20"/>
        <v>11796169.409999996</v>
      </c>
      <c r="Q117" s="38">
        <f t="shared" si="21"/>
        <v>110.42215938079237</v>
      </c>
      <c r="R117" s="8">
        <f t="shared" si="22"/>
        <v>124979714</v>
      </c>
      <c r="S117" s="38" t="e">
        <f t="shared" si="23"/>
        <v>#DIV/0!</v>
      </c>
    </row>
    <row r="118" spans="1:19" ht="137.25" customHeight="1">
      <c r="A118" s="15" t="s">
        <v>83</v>
      </c>
      <c r="B118" s="16" t="s">
        <v>174</v>
      </c>
      <c r="C118" s="4">
        <v>69428</v>
      </c>
      <c r="D118" s="8"/>
      <c r="E118" s="77">
        <v>69428</v>
      </c>
      <c r="F118" s="8">
        <f t="shared" si="12"/>
        <v>0</v>
      </c>
      <c r="G118" s="38">
        <f t="shared" si="13"/>
        <v>100</v>
      </c>
      <c r="H118" s="8">
        <f t="shared" si="14"/>
        <v>69428</v>
      </c>
      <c r="I118" s="38" t="e">
        <f t="shared" si="15"/>
        <v>#DIV/0!</v>
      </c>
      <c r="J118" s="77">
        <v>69428</v>
      </c>
      <c r="K118" s="3">
        <f t="shared" si="16"/>
        <v>0</v>
      </c>
      <c r="L118" s="37">
        <f t="shared" si="17"/>
        <v>100</v>
      </c>
      <c r="M118" s="3">
        <f t="shared" si="18"/>
        <v>69428</v>
      </c>
      <c r="N118" s="37" t="e">
        <f t="shared" si="19"/>
        <v>#DIV/0!</v>
      </c>
      <c r="O118" s="8">
        <v>69428</v>
      </c>
      <c r="P118" s="3">
        <f t="shared" si="20"/>
        <v>0</v>
      </c>
      <c r="Q118" s="37">
        <f t="shared" si="21"/>
        <v>100</v>
      </c>
      <c r="R118" s="3">
        <f t="shared" si="22"/>
        <v>69428</v>
      </c>
      <c r="S118" s="37" t="e">
        <f t="shared" si="23"/>
        <v>#DIV/0!</v>
      </c>
    </row>
    <row r="119" spans="1:19" ht="187.5" customHeight="1">
      <c r="A119" s="15" t="s">
        <v>83</v>
      </c>
      <c r="B119" s="16" t="s">
        <v>175</v>
      </c>
      <c r="C119" s="4">
        <v>1286432</v>
      </c>
      <c r="D119" s="8"/>
      <c r="E119" s="77">
        <v>864330</v>
      </c>
      <c r="F119" s="8">
        <f t="shared" si="12"/>
        <v>-422102</v>
      </c>
      <c r="G119" s="38">
        <f t="shared" si="13"/>
        <v>67.1881607422701</v>
      </c>
      <c r="H119" s="8">
        <f t="shared" si="14"/>
        <v>864330</v>
      </c>
      <c r="I119" s="38" t="e">
        <f t="shared" si="15"/>
        <v>#DIV/0!</v>
      </c>
      <c r="J119" s="77">
        <v>852240</v>
      </c>
      <c r="K119" s="8">
        <f t="shared" si="16"/>
        <v>-434192</v>
      </c>
      <c r="L119" s="38">
        <f t="shared" si="17"/>
        <v>66.24835203104399</v>
      </c>
      <c r="M119" s="8">
        <f t="shared" si="18"/>
        <v>852240</v>
      </c>
      <c r="N119" s="38" t="e">
        <f t="shared" si="19"/>
        <v>#DIV/0!</v>
      </c>
      <c r="O119" s="8">
        <v>852240</v>
      </c>
      <c r="P119" s="8">
        <f t="shared" si="20"/>
        <v>-434192</v>
      </c>
      <c r="Q119" s="38">
        <f t="shared" si="21"/>
        <v>66.24835203104399</v>
      </c>
      <c r="R119" s="8">
        <f t="shared" si="22"/>
        <v>852240</v>
      </c>
      <c r="S119" s="38" t="e">
        <f t="shared" si="23"/>
        <v>#DIV/0!</v>
      </c>
    </row>
    <row r="120" spans="1:19" ht="75" customHeight="1">
      <c r="A120" s="15" t="s">
        <v>83</v>
      </c>
      <c r="B120" s="16" t="s">
        <v>176</v>
      </c>
      <c r="C120" s="4">
        <v>868689</v>
      </c>
      <c r="D120" s="8"/>
      <c r="E120" s="77">
        <v>904323.9</v>
      </c>
      <c r="F120" s="8">
        <f t="shared" si="12"/>
        <v>35634.90000000002</v>
      </c>
      <c r="G120" s="38">
        <f t="shared" si="13"/>
        <v>104.10214702845322</v>
      </c>
      <c r="H120" s="8">
        <f t="shared" si="14"/>
        <v>904323.9</v>
      </c>
      <c r="I120" s="38" t="e">
        <f t="shared" si="15"/>
        <v>#DIV/0!</v>
      </c>
      <c r="J120" s="77">
        <v>840649</v>
      </c>
      <c r="K120" s="8">
        <f t="shared" si="16"/>
        <v>-28040</v>
      </c>
      <c r="L120" s="38">
        <f t="shared" si="17"/>
        <v>96.7721474543824</v>
      </c>
      <c r="M120" s="8">
        <f t="shared" si="18"/>
        <v>840649</v>
      </c>
      <c r="N120" s="38" t="e">
        <f t="shared" si="19"/>
        <v>#DIV/0!</v>
      </c>
      <c r="O120" s="8">
        <v>840649</v>
      </c>
      <c r="P120" s="8">
        <f t="shared" si="20"/>
        <v>-28040</v>
      </c>
      <c r="Q120" s="38">
        <f t="shared" si="21"/>
        <v>96.7721474543824</v>
      </c>
      <c r="R120" s="8">
        <f t="shared" si="22"/>
        <v>840649</v>
      </c>
      <c r="S120" s="38" t="e">
        <f t="shared" si="23"/>
        <v>#DIV/0!</v>
      </c>
    </row>
    <row r="121" spans="1:19" ht="133.5" customHeight="1">
      <c r="A121" s="15" t="s">
        <v>83</v>
      </c>
      <c r="B121" s="16" t="s">
        <v>177</v>
      </c>
      <c r="C121" s="4">
        <v>2353848.13</v>
      </c>
      <c r="D121" s="8"/>
      <c r="E121" s="77">
        <v>2876184.19</v>
      </c>
      <c r="F121" s="8">
        <f t="shared" si="12"/>
        <v>522336.06000000006</v>
      </c>
      <c r="G121" s="38">
        <f t="shared" si="13"/>
        <v>122.19072901699907</v>
      </c>
      <c r="H121" s="8">
        <f t="shared" si="14"/>
        <v>2876184.19</v>
      </c>
      <c r="I121" s="38" t="e">
        <f t="shared" si="15"/>
        <v>#DIV/0!</v>
      </c>
      <c r="J121" s="77">
        <v>2876184.19</v>
      </c>
      <c r="K121" s="8">
        <f t="shared" si="16"/>
        <v>522336.06000000006</v>
      </c>
      <c r="L121" s="38">
        <f t="shared" si="17"/>
        <v>122.19072901699907</v>
      </c>
      <c r="M121" s="8">
        <f t="shared" si="18"/>
        <v>2876184.19</v>
      </c>
      <c r="N121" s="38" t="e">
        <f t="shared" si="19"/>
        <v>#DIV/0!</v>
      </c>
      <c r="O121" s="8">
        <v>2876184.19</v>
      </c>
      <c r="P121" s="8">
        <f t="shared" si="20"/>
        <v>522336.06000000006</v>
      </c>
      <c r="Q121" s="38">
        <f t="shared" si="21"/>
        <v>122.19072901699907</v>
      </c>
      <c r="R121" s="8">
        <f t="shared" si="22"/>
        <v>2876184.19</v>
      </c>
      <c r="S121" s="38" t="e">
        <f t="shared" si="23"/>
        <v>#DIV/0!</v>
      </c>
    </row>
    <row r="122" spans="1:19" ht="57.75" customHeight="1">
      <c r="A122" s="15" t="s">
        <v>83</v>
      </c>
      <c r="B122" s="16" t="s">
        <v>178</v>
      </c>
      <c r="C122" s="4">
        <v>20318</v>
      </c>
      <c r="D122" s="8"/>
      <c r="E122" s="77">
        <v>19780</v>
      </c>
      <c r="F122" s="8">
        <f t="shared" si="12"/>
        <v>-538</v>
      </c>
      <c r="G122" s="38">
        <f t="shared" si="13"/>
        <v>97.35210158480166</v>
      </c>
      <c r="H122" s="8">
        <f t="shared" si="14"/>
        <v>19780</v>
      </c>
      <c r="I122" s="38" t="e">
        <f t="shared" si="15"/>
        <v>#DIV/0!</v>
      </c>
      <c r="J122" s="77">
        <v>19780</v>
      </c>
      <c r="K122" s="8">
        <f t="shared" si="16"/>
        <v>-538</v>
      </c>
      <c r="L122" s="38">
        <f t="shared" si="17"/>
        <v>97.35210158480166</v>
      </c>
      <c r="M122" s="8">
        <f t="shared" si="18"/>
        <v>19780</v>
      </c>
      <c r="N122" s="38" t="e">
        <f t="shared" si="19"/>
        <v>#DIV/0!</v>
      </c>
      <c r="O122" s="8">
        <v>19780</v>
      </c>
      <c r="P122" s="8">
        <f t="shared" si="20"/>
        <v>-538</v>
      </c>
      <c r="Q122" s="38">
        <f t="shared" si="21"/>
        <v>97.35210158480166</v>
      </c>
      <c r="R122" s="8">
        <f t="shared" si="22"/>
        <v>19780</v>
      </c>
      <c r="S122" s="38" t="e">
        <f t="shared" si="23"/>
        <v>#DIV/0!</v>
      </c>
    </row>
    <row r="123" spans="1:19" ht="92.25" customHeight="1">
      <c r="A123" s="15" t="s">
        <v>83</v>
      </c>
      <c r="B123" s="16" t="s">
        <v>179</v>
      </c>
      <c r="C123" s="4">
        <v>92400</v>
      </c>
      <c r="D123" s="8"/>
      <c r="E123" s="77">
        <v>92400</v>
      </c>
      <c r="F123" s="8">
        <f t="shared" si="12"/>
        <v>0</v>
      </c>
      <c r="G123" s="38">
        <f t="shared" si="13"/>
        <v>100</v>
      </c>
      <c r="H123" s="8">
        <f t="shared" si="14"/>
        <v>92400</v>
      </c>
      <c r="I123" s="38" t="e">
        <f t="shared" si="15"/>
        <v>#DIV/0!</v>
      </c>
      <c r="J123" s="77">
        <v>92400</v>
      </c>
      <c r="K123" s="8">
        <f t="shared" si="16"/>
        <v>0</v>
      </c>
      <c r="L123" s="38">
        <f t="shared" si="17"/>
        <v>100</v>
      </c>
      <c r="M123" s="8">
        <f t="shared" si="18"/>
        <v>92400</v>
      </c>
      <c r="N123" s="38" t="e">
        <f t="shared" si="19"/>
        <v>#DIV/0!</v>
      </c>
      <c r="O123" s="8">
        <v>92400</v>
      </c>
      <c r="P123" s="8">
        <f t="shared" si="20"/>
        <v>0</v>
      </c>
      <c r="Q123" s="38">
        <f t="shared" si="21"/>
        <v>100</v>
      </c>
      <c r="R123" s="8">
        <f t="shared" si="22"/>
        <v>92400</v>
      </c>
      <c r="S123" s="38" t="e">
        <f t="shared" si="23"/>
        <v>#DIV/0!</v>
      </c>
    </row>
    <row r="124" spans="1:19" ht="167.25" customHeight="1">
      <c r="A124" s="15" t="s">
        <v>83</v>
      </c>
      <c r="B124" s="16" t="s">
        <v>180</v>
      </c>
      <c r="C124" s="88"/>
      <c r="D124" s="8"/>
      <c r="E124" s="77">
        <v>6606</v>
      </c>
      <c r="F124" s="8">
        <f t="shared" si="12"/>
        <v>6606</v>
      </c>
      <c r="G124" s="38"/>
      <c r="H124" s="8">
        <f t="shared" si="14"/>
        <v>6606</v>
      </c>
      <c r="I124" s="38" t="e">
        <f t="shared" si="15"/>
        <v>#DIV/0!</v>
      </c>
      <c r="J124" s="77">
        <v>3303</v>
      </c>
      <c r="K124" s="8">
        <f t="shared" si="16"/>
        <v>3303</v>
      </c>
      <c r="L124" s="38" t="e">
        <f t="shared" si="17"/>
        <v>#DIV/0!</v>
      </c>
      <c r="M124" s="8">
        <f t="shared" si="18"/>
        <v>3303</v>
      </c>
      <c r="N124" s="38" t="e">
        <f t="shared" si="19"/>
        <v>#DIV/0!</v>
      </c>
      <c r="O124" s="8">
        <v>3303</v>
      </c>
      <c r="P124" s="8">
        <f t="shared" si="20"/>
        <v>3303</v>
      </c>
      <c r="Q124" s="38"/>
      <c r="R124" s="8">
        <f t="shared" si="22"/>
        <v>3303</v>
      </c>
      <c r="S124" s="38" t="e">
        <f t="shared" si="23"/>
        <v>#DIV/0!</v>
      </c>
    </row>
    <row r="125" spans="1:19" ht="95.25" customHeight="1">
      <c r="A125" s="15" t="s">
        <v>203</v>
      </c>
      <c r="B125" s="16" t="s">
        <v>204</v>
      </c>
      <c r="C125" s="4">
        <v>1330000</v>
      </c>
      <c r="D125" s="8">
        <v>3322349.51</v>
      </c>
      <c r="E125" s="77">
        <v>9661113</v>
      </c>
      <c r="F125" s="8">
        <f t="shared" si="12"/>
        <v>8331113</v>
      </c>
      <c r="G125" s="38"/>
      <c r="H125" s="8">
        <f t="shared" si="14"/>
        <v>6338763.49</v>
      </c>
      <c r="I125" s="38">
        <f t="shared" si="15"/>
        <v>290.7915910388369</v>
      </c>
      <c r="J125" s="77">
        <v>3220371</v>
      </c>
      <c r="K125" s="8">
        <f t="shared" si="16"/>
        <v>1890371</v>
      </c>
      <c r="L125" s="38"/>
      <c r="M125" s="8">
        <f t="shared" si="18"/>
        <v>-101978.50999999978</v>
      </c>
      <c r="N125" s="38">
        <f t="shared" si="19"/>
        <v>96.93053034627896</v>
      </c>
      <c r="O125" s="8">
        <v>1114436</v>
      </c>
      <c r="P125" s="8">
        <f t="shared" si="20"/>
        <v>-215564</v>
      </c>
      <c r="Q125" s="38"/>
      <c r="R125" s="8">
        <f t="shared" si="22"/>
        <v>-2207913.51</v>
      </c>
      <c r="S125" s="38">
        <f t="shared" si="23"/>
        <v>33.543611129582814</v>
      </c>
    </row>
    <row r="126" spans="1:19" ht="160.5" customHeight="1">
      <c r="A126" s="15" t="s">
        <v>84</v>
      </c>
      <c r="B126" s="16" t="s">
        <v>181</v>
      </c>
      <c r="C126" s="4">
        <v>64349.95</v>
      </c>
      <c r="D126" s="8">
        <v>9750</v>
      </c>
      <c r="E126" s="77">
        <v>10200</v>
      </c>
      <c r="F126" s="8">
        <f t="shared" si="12"/>
        <v>-54149.95</v>
      </c>
      <c r="G126" s="38"/>
      <c r="H126" s="8">
        <f t="shared" si="14"/>
        <v>450</v>
      </c>
      <c r="I126" s="38">
        <f t="shared" si="15"/>
        <v>104.61538461538463</v>
      </c>
      <c r="J126" s="77">
        <v>10730</v>
      </c>
      <c r="K126" s="8">
        <f t="shared" si="16"/>
        <v>-53619.95</v>
      </c>
      <c r="L126" s="38"/>
      <c r="M126" s="8">
        <f t="shared" si="18"/>
        <v>980</v>
      </c>
      <c r="N126" s="38">
        <f t="shared" si="19"/>
        <v>110.05128205128204</v>
      </c>
      <c r="O126" s="8">
        <v>10730</v>
      </c>
      <c r="P126" s="8">
        <f t="shared" si="20"/>
        <v>-53619.95</v>
      </c>
      <c r="Q126" s="38"/>
      <c r="R126" s="8">
        <f t="shared" si="22"/>
        <v>980</v>
      </c>
      <c r="S126" s="38">
        <f t="shared" si="23"/>
        <v>110.05128205128204</v>
      </c>
    </row>
    <row r="127" spans="1:19" ht="58.5" customHeight="1">
      <c r="A127" s="75"/>
      <c r="B127" s="16" t="s">
        <v>225</v>
      </c>
      <c r="C127" s="4"/>
      <c r="D127" s="8">
        <v>3967278.5</v>
      </c>
      <c r="E127" s="77">
        <v>14434937.09</v>
      </c>
      <c r="F127" s="8"/>
      <c r="G127" s="38"/>
      <c r="H127" s="8">
        <f t="shared" si="14"/>
        <v>10467658.59</v>
      </c>
      <c r="I127" s="38">
        <f t="shared" si="15"/>
        <v>363.84985551178215</v>
      </c>
      <c r="J127" s="77">
        <v>7915657.19</v>
      </c>
      <c r="K127" s="8"/>
      <c r="L127" s="38"/>
      <c r="M127" s="8">
        <f t="shared" si="18"/>
        <v>3948378.6900000004</v>
      </c>
      <c r="N127" s="38">
        <f t="shared" si="19"/>
        <v>199.52360768219324</v>
      </c>
      <c r="O127" s="8">
        <v>5798992.19</v>
      </c>
      <c r="P127" s="8"/>
      <c r="Q127" s="38"/>
      <c r="R127" s="8">
        <f t="shared" si="22"/>
        <v>1831713.6900000004</v>
      </c>
      <c r="S127" s="38">
        <f t="shared" si="23"/>
        <v>146.1705345364587</v>
      </c>
    </row>
    <row r="128" spans="1:19" ht="30.75" customHeight="1">
      <c r="A128" s="75"/>
      <c r="B128" s="16" t="s">
        <v>226</v>
      </c>
      <c r="C128" s="4"/>
      <c r="D128" s="8">
        <v>203051287.79</v>
      </c>
      <c r="E128" s="77"/>
      <c r="F128" s="8"/>
      <c r="G128" s="38"/>
      <c r="H128" s="8"/>
      <c r="I128" s="38"/>
      <c r="J128" s="77"/>
      <c r="K128" s="8"/>
      <c r="L128" s="38"/>
      <c r="M128" s="8"/>
      <c r="N128" s="38"/>
      <c r="O128" s="8"/>
      <c r="P128" s="8"/>
      <c r="Q128" s="38"/>
      <c r="R128" s="8"/>
      <c r="S128" s="38"/>
    </row>
    <row r="129" spans="1:19" ht="15">
      <c r="A129" s="36" t="s">
        <v>85</v>
      </c>
      <c r="B129" s="62" t="s">
        <v>165</v>
      </c>
      <c r="C129" s="17">
        <v>4000</v>
      </c>
      <c r="D129" s="17">
        <v>4000</v>
      </c>
      <c r="E129" s="76">
        <v>4000</v>
      </c>
      <c r="F129" s="3">
        <f t="shared" si="12"/>
        <v>0</v>
      </c>
      <c r="G129" s="37">
        <f t="shared" si="13"/>
        <v>100</v>
      </c>
      <c r="H129" s="3">
        <f t="shared" si="14"/>
        <v>0</v>
      </c>
      <c r="I129" s="37">
        <f t="shared" si="15"/>
        <v>100</v>
      </c>
      <c r="J129" s="76">
        <v>4000</v>
      </c>
      <c r="K129" s="3">
        <f t="shared" si="16"/>
        <v>0</v>
      </c>
      <c r="L129" s="37">
        <f t="shared" si="17"/>
        <v>100</v>
      </c>
      <c r="M129" s="3">
        <f t="shared" si="18"/>
        <v>0</v>
      </c>
      <c r="N129" s="37">
        <f t="shared" si="19"/>
        <v>100</v>
      </c>
      <c r="O129" s="17">
        <v>4000</v>
      </c>
      <c r="P129" s="3">
        <f t="shared" si="20"/>
        <v>0</v>
      </c>
      <c r="Q129" s="37">
        <f t="shared" si="21"/>
        <v>100</v>
      </c>
      <c r="R129" s="3">
        <f t="shared" si="22"/>
        <v>0</v>
      </c>
      <c r="S129" s="37">
        <f t="shared" si="23"/>
        <v>100</v>
      </c>
    </row>
    <row r="130" spans="1:19" ht="91.5" customHeight="1">
      <c r="A130" s="15" t="s">
        <v>86</v>
      </c>
      <c r="B130" s="14" t="s">
        <v>166</v>
      </c>
      <c r="C130" s="4">
        <v>1000</v>
      </c>
      <c r="D130" s="8">
        <v>1000</v>
      </c>
      <c r="E130" s="77">
        <v>1000</v>
      </c>
      <c r="F130" s="8">
        <f t="shared" si="12"/>
        <v>0</v>
      </c>
      <c r="G130" s="38">
        <f t="shared" si="13"/>
        <v>100</v>
      </c>
      <c r="H130" s="8">
        <f t="shared" si="14"/>
        <v>0</v>
      </c>
      <c r="I130" s="38">
        <f t="shared" si="15"/>
        <v>100</v>
      </c>
      <c r="J130" s="77">
        <v>1000</v>
      </c>
      <c r="K130" s="8">
        <f t="shared" si="16"/>
        <v>0</v>
      </c>
      <c r="L130" s="38">
        <f t="shared" si="17"/>
        <v>100</v>
      </c>
      <c r="M130" s="8">
        <f t="shared" si="18"/>
        <v>0</v>
      </c>
      <c r="N130" s="38">
        <f t="shared" si="19"/>
        <v>100</v>
      </c>
      <c r="O130" s="8">
        <v>1000</v>
      </c>
      <c r="P130" s="8">
        <f t="shared" si="20"/>
        <v>0</v>
      </c>
      <c r="Q130" s="38">
        <f t="shared" si="21"/>
        <v>100</v>
      </c>
      <c r="R130" s="8">
        <f t="shared" si="22"/>
        <v>0</v>
      </c>
      <c r="S130" s="38">
        <f t="shared" si="23"/>
        <v>100</v>
      </c>
    </row>
    <row r="131" spans="1:19" ht="89.25" customHeight="1">
      <c r="A131" s="15" t="s">
        <v>86</v>
      </c>
      <c r="B131" s="14" t="s">
        <v>167</v>
      </c>
      <c r="C131" s="4">
        <v>3000</v>
      </c>
      <c r="D131" s="8">
        <v>3000</v>
      </c>
      <c r="E131" s="77">
        <v>3000</v>
      </c>
      <c r="F131" s="8">
        <f t="shared" si="12"/>
        <v>0</v>
      </c>
      <c r="G131" s="38">
        <f t="shared" si="13"/>
        <v>100</v>
      </c>
      <c r="H131" s="8">
        <f t="shared" si="14"/>
        <v>0</v>
      </c>
      <c r="I131" s="38">
        <f t="shared" si="15"/>
        <v>100</v>
      </c>
      <c r="J131" s="77">
        <v>3000</v>
      </c>
      <c r="K131" s="8">
        <f t="shared" si="16"/>
        <v>0</v>
      </c>
      <c r="L131" s="38">
        <f t="shared" si="17"/>
        <v>100</v>
      </c>
      <c r="M131" s="8">
        <f t="shared" si="18"/>
        <v>0</v>
      </c>
      <c r="N131" s="38">
        <f t="shared" si="19"/>
        <v>100</v>
      </c>
      <c r="O131" s="8">
        <v>3000</v>
      </c>
      <c r="P131" s="8">
        <f t="shared" si="20"/>
        <v>0</v>
      </c>
      <c r="Q131" s="38">
        <f t="shared" si="21"/>
        <v>100</v>
      </c>
      <c r="R131" s="8">
        <f t="shared" si="22"/>
        <v>0</v>
      </c>
      <c r="S131" s="38">
        <f t="shared" si="23"/>
        <v>100</v>
      </c>
    </row>
    <row r="132" spans="1:19" ht="38.25">
      <c r="A132" s="35" t="s">
        <v>87</v>
      </c>
      <c r="B132" s="14" t="s">
        <v>168</v>
      </c>
      <c r="C132" s="4"/>
      <c r="D132" s="8"/>
      <c r="E132" s="77"/>
      <c r="F132" s="8">
        <f t="shared" si="12"/>
        <v>0</v>
      </c>
      <c r="G132" s="38" t="e">
        <f t="shared" si="13"/>
        <v>#DIV/0!</v>
      </c>
      <c r="H132" s="8">
        <f t="shared" si="14"/>
        <v>0</v>
      </c>
      <c r="I132" s="38"/>
      <c r="J132" s="77"/>
      <c r="K132" s="8">
        <f t="shared" si="16"/>
        <v>0</v>
      </c>
      <c r="L132" s="38" t="e">
        <f t="shared" si="17"/>
        <v>#DIV/0!</v>
      </c>
      <c r="M132" s="8">
        <f t="shared" si="18"/>
        <v>0</v>
      </c>
      <c r="N132" s="38"/>
      <c r="O132" s="8"/>
      <c r="P132" s="8">
        <f t="shared" si="20"/>
        <v>0</v>
      </c>
      <c r="Q132" s="38" t="e">
        <f t="shared" si="21"/>
        <v>#DIV/0!</v>
      </c>
      <c r="R132" s="8">
        <f t="shared" si="22"/>
        <v>0</v>
      </c>
      <c r="S132" s="38"/>
    </row>
    <row r="133" spans="1:19" ht="76.5">
      <c r="A133" s="32"/>
      <c r="B133" s="62" t="s">
        <v>227</v>
      </c>
      <c r="C133" s="4"/>
      <c r="D133" s="17">
        <v>4909.41</v>
      </c>
      <c r="E133" s="77"/>
      <c r="F133" s="8"/>
      <c r="G133" s="38"/>
      <c r="H133" s="8"/>
      <c r="I133" s="38"/>
      <c r="J133" s="77"/>
      <c r="K133" s="8"/>
      <c r="L133" s="38"/>
      <c r="M133" s="8"/>
      <c r="N133" s="38"/>
      <c r="O133" s="8"/>
      <c r="P133" s="8"/>
      <c r="Q133" s="38"/>
      <c r="R133" s="8"/>
      <c r="S133" s="38"/>
    </row>
    <row r="134" spans="1:19" ht="76.5">
      <c r="A134" s="32"/>
      <c r="B134" s="14" t="s">
        <v>228</v>
      </c>
      <c r="C134" s="4"/>
      <c r="D134" s="8">
        <v>4909.41</v>
      </c>
      <c r="E134" s="77"/>
      <c r="F134" s="8"/>
      <c r="G134" s="38"/>
      <c r="H134" s="8"/>
      <c r="I134" s="38"/>
      <c r="J134" s="77"/>
      <c r="K134" s="8"/>
      <c r="L134" s="38"/>
      <c r="M134" s="8"/>
      <c r="N134" s="38"/>
      <c r="O134" s="8"/>
      <c r="P134" s="8"/>
      <c r="Q134" s="38"/>
      <c r="R134" s="8"/>
      <c r="S134" s="38"/>
    </row>
    <row r="135" spans="1:19" ht="51">
      <c r="A135" s="26" t="s">
        <v>88</v>
      </c>
      <c r="B135" s="19" t="s">
        <v>169</v>
      </c>
      <c r="C135" s="17">
        <v>-728226.92</v>
      </c>
      <c r="D135" s="17">
        <v>-504262.32</v>
      </c>
      <c r="E135" s="76"/>
      <c r="F135" s="3">
        <f t="shared" si="12"/>
        <v>728226.92</v>
      </c>
      <c r="G135" s="37">
        <f t="shared" si="13"/>
        <v>0</v>
      </c>
      <c r="H135" s="3">
        <f t="shared" si="14"/>
        <v>504262.32</v>
      </c>
      <c r="I135" s="37">
        <f t="shared" si="15"/>
        <v>0</v>
      </c>
      <c r="J135" s="77"/>
      <c r="K135" s="3">
        <f t="shared" si="16"/>
        <v>728226.92</v>
      </c>
      <c r="L135" s="37">
        <f t="shared" si="17"/>
        <v>0</v>
      </c>
      <c r="M135" s="3">
        <f t="shared" si="18"/>
        <v>504262.32</v>
      </c>
      <c r="N135" s="37">
        <f t="shared" si="19"/>
        <v>0</v>
      </c>
      <c r="O135" s="8"/>
      <c r="P135" s="3">
        <f t="shared" si="20"/>
        <v>728226.92</v>
      </c>
      <c r="Q135" s="37">
        <f t="shared" si="21"/>
        <v>0</v>
      </c>
      <c r="R135" s="3">
        <f t="shared" si="22"/>
        <v>504262.32</v>
      </c>
      <c r="S135" s="37">
        <f t="shared" si="23"/>
        <v>0</v>
      </c>
    </row>
    <row r="136" spans="1:19" ht="36">
      <c r="A136" s="44" t="s">
        <v>212</v>
      </c>
      <c r="B136" s="43" t="s">
        <v>213</v>
      </c>
      <c r="C136" s="17">
        <v>-5</v>
      </c>
      <c r="D136" s="8"/>
      <c r="E136" s="76"/>
      <c r="F136" s="8">
        <f t="shared" si="12"/>
        <v>5</v>
      </c>
      <c r="G136" s="38">
        <f t="shared" si="13"/>
        <v>0</v>
      </c>
      <c r="H136" s="8">
        <f t="shared" si="14"/>
        <v>0</v>
      </c>
      <c r="I136" s="38" t="e">
        <f t="shared" si="15"/>
        <v>#DIV/0!</v>
      </c>
      <c r="J136" s="77"/>
      <c r="K136" s="8">
        <f t="shared" si="16"/>
        <v>5</v>
      </c>
      <c r="L136" s="38">
        <f t="shared" si="17"/>
        <v>0</v>
      </c>
      <c r="M136" s="8">
        <f t="shared" si="18"/>
        <v>0</v>
      </c>
      <c r="N136" s="38" t="e">
        <f t="shared" si="19"/>
        <v>#DIV/0!</v>
      </c>
      <c r="O136" s="8"/>
      <c r="P136" s="8">
        <f t="shared" si="20"/>
        <v>5</v>
      </c>
      <c r="Q136" s="38">
        <f t="shared" si="21"/>
        <v>0</v>
      </c>
      <c r="R136" s="8">
        <f t="shared" si="22"/>
        <v>0</v>
      </c>
      <c r="S136" s="38" t="e">
        <f t="shared" si="23"/>
        <v>#DIV/0!</v>
      </c>
    </row>
    <row r="137" spans="1:19" ht="63.75">
      <c r="A137" s="46" t="s">
        <v>89</v>
      </c>
      <c r="B137" s="16" t="s">
        <v>170</v>
      </c>
      <c r="C137" s="4">
        <v>-728221.92</v>
      </c>
      <c r="D137" s="8">
        <v>-504262.32</v>
      </c>
      <c r="E137" s="77"/>
      <c r="F137" s="8">
        <f t="shared" si="12"/>
        <v>728221.92</v>
      </c>
      <c r="G137" s="38">
        <f t="shared" si="13"/>
        <v>0</v>
      </c>
      <c r="H137" s="8">
        <f t="shared" si="14"/>
        <v>504262.32</v>
      </c>
      <c r="I137" s="38">
        <f t="shared" si="15"/>
        <v>0</v>
      </c>
      <c r="J137" s="77"/>
      <c r="K137" s="8">
        <f t="shared" si="16"/>
        <v>728221.92</v>
      </c>
      <c r="L137" s="38">
        <f t="shared" si="17"/>
        <v>0</v>
      </c>
      <c r="M137" s="8">
        <f t="shared" si="18"/>
        <v>504262.32</v>
      </c>
      <c r="N137" s="38">
        <f t="shared" si="19"/>
        <v>0</v>
      </c>
      <c r="O137" s="8"/>
      <c r="P137" s="8">
        <f t="shared" si="20"/>
        <v>728221.92</v>
      </c>
      <c r="Q137" s="38">
        <f t="shared" si="21"/>
        <v>0</v>
      </c>
      <c r="R137" s="8">
        <f t="shared" si="22"/>
        <v>504262.32</v>
      </c>
      <c r="S137" s="38">
        <f t="shared" si="23"/>
        <v>0</v>
      </c>
    </row>
    <row r="138" spans="1:19" ht="15">
      <c r="A138" s="2" t="s">
        <v>90</v>
      </c>
      <c r="B138" s="7"/>
      <c r="C138" s="17">
        <v>541524386.22</v>
      </c>
      <c r="D138" s="17">
        <v>563294506.74</v>
      </c>
      <c r="E138" s="89">
        <v>555280372.72</v>
      </c>
      <c r="F138" s="3">
        <f t="shared" si="12"/>
        <v>13755986.5</v>
      </c>
      <c r="G138" s="37">
        <f t="shared" si="13"/>
        <v>102.54023398577132</v>
      </c>
      <c r="H138" s="3">
        <f t="shared" si="14"/>
        <v>-8014134.019999981</v>
      </c>
      <c r="I138" s="37">
        <f t="shared" si="15"/>
        <v>98.57727460074469</v>
      </c>
      <c r="J138" s="89">
        <v>511564949.41</v>
      </c>
      <c r="K138" s="3">
        <f t="shared" si="16"/>
        <v>-29959436.810000002</v>
      </c>
      <c r="L138" s="37">
        <f t="shared" si="17"/>
        <v>94.46757383926406</v>
      </c>
      <c r="M138" s="3">
        <f t="shared" si="18"/>
        <v>-51729557.32999998</v>
      </c>
      <c r="N138" s="37">
        <f t="shared" si="19"/>
        <v>90.81660539716984</v>
      </c>
      <c r="O138" s="73">
        <v>514995554.41</v>
      </c>
      <c r="P138" s="3">
        <f t="shared" si="20"/>
        <v>-26528831.810000002</v>
      </c>
      <c r="Q138" s="37">
        <f t="shared" si="21"/>
        <v>95.10108270558617</v>
      </c>
      <c r="R138" s="3">
        <f t="shared" si="22"/>
        <v>-48298952.32999998</v>
      </c>
      <c r="S138" s="37">
        <f t="shared" si="23"/>
        <v>91.42563050906986</v>
      </c>
    </row>
  </sheetData>
  <sheetProtection/>
  <mergeCells count="17">
    <mergeCell ref="P5:S5"/>
    <mergeCell ref="P6:Q6"/>
    <mergeCell ref="R6:S6"/>
    <mergeCell ref="K5:N5"/>
    <mergeCell ref="K6:L6"/>
    <mergeCell ref="M6:N6"/>
    <mergeCell ref="O5:O7"/>
    <mergeCell ref="B2:M2"/>
    <mergeCell ref="A5:A7"/>
    <mergeCell ref="B5:B7"/>
    <mergeCell ref="C5:C7"/>
    <mergeCell ref="D5:D7"/>
    <mergeCell ref="E5:E7"/>
    <mergeCell ref="F5:I5"/>
    <mergeCell ref="F6:G6"/>
    <mergeCell ref="H6:I6"/>
    <mergeCell ref="J5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Admin</cp:lastModifiedBy>
  <cp:lastPrinted>2019-11-19T05:59:56Z</cp:lastPrinted>
  <dcterms:created xsi:type="dcterms:W3CDTF">2017-11-20T07:55:38Z</dcterms:created>
  <dcterms:modified xsi:type="dcterms:W3CDTF">2019-11-20T12:10:29Z</dcterms:modified>
  <cp:category/>
  <cp:version/>
  <cp:contentType/>
  <cp:contentStatus/>
</cp:coreProperties>
</file>